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/>
  </bookViews>
  <sheets>
    <sheet name="G-1" sheetId="4678" r:id="rId1"/>
    <sheet name="G-2" sheetId="4684" r:id="rId2"/>
    <sheet name="G-Totales" sheetId="4681" r:id="rId3"/>
    <sheet name="DIAGRAMA DE VOL" sheetId="4688" r:id="rId4"/>
  </sheets>
  <definedNames>
    <definedName name="_xlnm.Print_Area" localSheetId="0">'G-1'!$A$1:$U$58</definedName>
    <definedName name="_xlnm.Print_Area" localSheetId="1">'G-2'!$A$1:$U$58</definedName>
    <definedName name="_xlnm.Print_Area" localSheetId="2">'G-Totales'!$A$1:$U$58</definedName>
  </definedNames>
  <calcPr calcId="145621"/>
</workbook>
</file>

<file path=xl/calcChain.xml><?xml version="1.0" encoding="utf-8"?>
<calcChain xmlns="http://schemas.openxmlformats.org/spreadsheetml/2006/main">
  <c r="S11" i="4681" l="1"/>
  <c r="S12" i="4681"/>
  <c r="S13" i="4681"/>
  <c r="S14" i="4681"/>
  <c r="S15" i="4681"/>
  <c r="S16" i="4681"/>
  <c r="S17" i="4681"/>
  <c r="S18" i="4681"/>
  <c r="S19" i="4681"/>
  <c r="S20" i="4681"/>
  <c r="S21" i="4681"/>
  <c r="R11" i="4681"/>
  <c r="R12" i="4681"/>
  <c r="R13" i="4681"/>
  <c r="R14" i="4681"/>
  <c r="R15" i="4681"/>
  <c r="R16" i="4681"/>
  <c r="R17" i="4681"/>
  <c r="R18" i="4681"/>
  <c r="R19" i="4681"/>
  <c r="R20" i="4681"/>
  <c r="R21" i="4681"/>
  <c r="Q11" i="4681"/>
  <c r="Q12" i="4681"/>
  <c r="Q13" i="4681"/>
  <c r="Q14" i="4681"/>
  <c r="Q15" i="4681"/>
  <c r="Q16" i="4681"/>
  <c r="Q17" i="4681"/>
  <c r="Q18" i="4681"/>
  <c r="Q19" i="4681"/>
  <c r="Q20" i="4681"/>
  <c r="Q21" i="4681"/>
  <c r="Q10" i="4681"/>
  <c r="R10" i="4681"/>
  <c r="S10" i="4681"/>
  <c r="P11" i="4681"/>
  <c r="P12" i="4681"/>
  <c r="P13" i="4681"/>
  <c r="P14" i="4681"/>
  <c r="P15" i="4681"/>
  <c r="P16" i="4681"/>
  <c r="P17" i="4681"/>
  <c r="P18" i="4681"/>
  <c r="P19" i="4681"/>
  <c r="P20" i="4681"/>
  <c r="P21" i="4681"/>
  <c r="P10" i="4681"/>
  <c r="L11" i="4681"/>
  <c r="L12" i="4681"/>
  <c r="L13" i="4681"/>
  <c r="L14" i="4681"/>
  <c r="L15" i="4681"/>
  <c r="L16" i="4681"/>
  <c r="L17" i="4681"/>
  <c r="L18" i="4681"/>
  <c r="L19" i="4681"/>
  <c r="L20" i="4681"/>
  <c r="L21" i="4681"/>
  <c r="L22" i="4681"/>
  <c r="K11" i="4681"/>
  <c r="K12" i="4681"/>
  <c r="K13" i="4681"/>
  <c r="K14" i="4681"/>
  <c r="K15" i="4681"/>
  <c r="K16" i="4681"/>
  <c r="K17" i="4681"/>
  <c r="K18" i="4681"/>
  <c r="K19" i="4681"/>
  <c r="K20" i="4681"/>
  <c r="K21" i="4681"/>
  <c r="K22" i="4681"/>
  <c r="J11" i="4681"/>
  <c r="J12" i="4681"/>
  <c r="J13" i="4681"/>
  <c r="J14" i="4681"/>
  <c r="J15" i="4681"/>
  <c r="J16" i="4681"/>
  <c r="J17" i="4681"/>
  <c r="J18" i="4681"/>
  <c r="J19" i="4681"/>
  <c r="J20" i="4681"/>
  <c r="J21" i="4681"/>
  <c r="J22" i="4681"/>
  <c r="J10" i="4681"/>
  <c r="K10" i="4681"/>
  <c r="L10" i="4681"/>
  <c r="I11" i="4681"/>
  <c r="I12" i="4681"/>
  <c r="I13" i="4681"/>
  <c r="I14" i="4681"/>
  <c r="I15" i="4681"/>
  <c r="I16" i="4681"/>
  <c r="I17" i="4681"/>
  <c r="I18" i="4681"/>
  <c r="I19" i="4681"/>
  <c r="I20" i="4681"/>
  <c r="I21" i="4681"/>
  <c r="I22" i="4681"/>
  <c r="I10" i="4681"/>
  <c r="E11" i="4681"/>
  <c r="E12" i="4681"/>
  <c r="E13" i="4681"/>
  <c r="E14" i="4681"/>
  <c r="E15" i="4681"/>
  <c r="E16" i="4681"/>
  <c r="E17" i="4681"/>
  <c r="E18" i="4681"/>
  <c r="E19" i="4681"/>
  <c r="E20" i="4681"/>
  <c r="E21" i="4681"/>
  <c r="E22" i="4681"/>
  <c r="D11" i="4681"/>
  <c r="D12" i="4681"/>
  <c r="D13" i="4681"/>
  <c r="D14" i="4681"/>
  <c r="D15" i="4681"/>
  <c r="D16" i="4681"/>
  <c r="D17" i="4681"/>
  <c r="D18" i="4681"/>
  <c r="D19" i="4681"/>
  <c r="D20" i="4681"/>
  <c r="D21" i="4681"/>
  <c r="D22" i="4681"/>
  <c r="C11" i="4681"/>
  <c r="C12" i="4681"/>
  <c r="C13" i="4681"/>
  <c r="C14" i="4681"/>
  <c r="C15" i="4681"/>
  <c r="C16" i="4681"/>
  <c r="C17" i="4681"/>
  <c r="C18" i="4681"/>
  <c r="C19" i="4681"/>
  <c r="C20" i="4681"/>
  <c r="C21" i="4681"/>
  <c r="C22" i="4681"/>
  <c r="B11" i="4681"/>
  <c r="B12" i="4681"/>
  <c r="B13" i="4681"/>
  <c r="B14" i="4681"/>
  <c r="B15" i="4681"/>
  <c r="B16" i="4681"/>
  <c r="B17" i="4681"/>
  <c r="B18" i="4681"/>
  <c r="B19" i="4681"/>
  <c r="B20" i="4681"/>
  <c r="B21" i="4681"/>
  <c r="B22" i="4681"/>
  <c r="C10" i="4681"/>
  <c r="D10" i="4681"/>
  <c r="E10" i="4681"/>
  <c r="B10" i="4681"/>
  <c r="AJ8" i="4688"/>
  <c r="O8" i="4688"/>
  <c r="Y8" i="4688"/>
  <c r="S6" i="4681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Y21" i="4688"/>
  <c r="Z21" i="4688"/>
  <c r="AA21" i="4688"/>
  <c r="AB21" i="4688"/>
  <c r="X21" i="4688"/>
  <c r="W21" i="4688"/>
  <c r="V21" i="4688"/>
  <c r="AO21" i="4688"/>
  <c r="AN21" i="4688"/>
  <c r="AM21" i="4688"/>
  <c r="AL21" i="4688"/>
  <c r="AK21" i="4688"/>
  <c r="AJ21" i="4688"/>
  <c r="AI21" i="4688"/>
  <c r="AH21" i="4688"/>
  <c r="AG21" i="4688"/>
  <c r="AF21" i="4688"/>
  <c r="AE21" i="4688"/>
  <c r="AD21" i="4688"/>
  <c r="U21" i="4688"/>
  <c r="T21" i="4688"/>
  <c r="S21" i="4688"/>
  <c r="R21" i="4688"/>
  <c r="Q21" i="4688"/>
  <c r="P21" i="4688"/>
  <c r="C21" i="4688"/>
  <c r="D21" i="4688"/>
  <c r="E21" i="4688"/>
  <c r="F21" i="4688"/>
  <c r="G21" i="4688"/>
  <c r="H21" i="4688"/>
  <c r="I21" i="4688"/>
  <c r="J21" i="4688"/>
  <c r="K21" i="4688"/>
  <c r="M21" i="4688"/>
  <c r="N21" i="4688"/>
  <c r="O21" i="4688"/>
  <c r="B21" i="4688"/>
  <c r="CB18" i="4688"/>
  <c r="BZ18" i="4688"/>
  <c r="L6" i="4681"/>
  <c r="D6" i="4681"/>
  <c r="E5" i="4681"/>
  <c r="AM22" i="4688" l="1"/>
  <c r="CA19" i="4688" s="1"/>
  <c r="AO22" i="4688"/>
  <c r="CC19" i="4688" s="1"/>
  <c r="AH22" i="4688"/>
  <c r="BV19" i="4688" s="1"/>
  <c r="AJ22" i="4688"/>
  <c r="BX19" i="4688" s="1"/>
  <c r="AL22" i="4688"/>
  <c r="BZ19" i="4688" s="1"/>
  <c r="AN22" i="4688"/>
  <c r="CB19" i="4688" s="1"/>
  <c r="T18" i="4688"/>
  <c r="BI17" i="4688" s="1"/>
  <c r="V18" i="4688"/>
  <c r="BK17" i="4688" s="1"/>
  <c r="X18" i="4688"/>
  <c r="BM17" i="4688" s="1"/>
  <c r="T17" i="4681"/>
  <c r="AF27" i="4688"/>
  <c r="P27" i="4688"/>
  <c r="D27" i="4688"/>
  <c r="AF23" i="4688"/>
  <c r="AO23" i="4688"/>
  <c r="U23" i="4688"/>
  <c r="P23" i="4688"/>
  <c r="Z23" i="4688"/>
  <c r="D23" i="4688"/>
  <c r="J23" i="4688"/>
  <c r="AK19" i="4688"/>
  <c r="AF19" i="4688"/>
  <c r="P19" i="4688"/>
  <c r="Z19" i="4688"/>
  <c r="U19" i="4688"/>
  <c r="G19" i="4688"/>
  <c r="AF15" i="4688"/>
  <c r="U15" i="4688"/>
  <c r="P15" i="4688"/>
  <c r="D15" i="4688"/>
  <c r="BU18" i="4688"/>
  <c r="CC18" i="4688"/>
  <c r="BI18" i="4688"/>
  <c r="BK18" i="4688"/>
  <c r="BM18" i="4688"/>
  <c r="BN18" i="4688"/>
  <c r="AU18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BW18" i="4688"/>
  <c r="BH18" i="4688"/>
  <c r="BG18" i="4688"/>
  <c r="BJ18" i="4688"/>
  <c r="BL18" i="4688"/>
  <c r="BO18" i="4688"/>
  <c r="BP18" i="4688"/>
  <c r="BQ18" i="4688"/>
  <c r="BF18" i="4688"/>
  <c r="BE18" i="4688"/>
  <c r="AZ18" i="4688"/>
  <c r="AX18" i="4688"/>
  <c r="AV18" i="4688"/>
  <c r="AW18" i="4688"/>
  <c r="BA18" i="4688"/>
  <c r="AY18" i="4688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AL30" i="4688" s="1"/>
  <c r="BZ20" i="4688" s="1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BY18" i="4688"/>
  <c r="CA18" i="4688"/>
  <c r="BX18" i="4688"/>
  <c r="BV18" i="4688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K30" i="4688" l="1"/>
  <c r="BY20" i="4688" s="1"/>
  <c r="AA30" i="4688"/>
  <c r="BP20" i="4688" s="1"/>
  <c r="AO30" i="4688"/>
  <c r="CC20" i="4688" s="1"/>
  <c r="U23" i="4684"/>
  <c r="Z30" i="4688"/>
  <c r="BO20" i="4688" s="1"/>
  <c r="S30" i="4688"/>
  <c r="BH20" i="4688" s="1"/>
  <c r="R30" i="4688"/>
  <c r="BG20" i="4688" s="1"/>
  <c r="U23" i="4678"/>
  <c r="AJ30" i="4688"/>
  <c r="BX20" i="4688" s="1"/>
  <c r="W30" i="4688"/>
  <c r="BL20" i="4688" s="1"/>
  <c r="V30" i="4688"/>
  <c r="BK20" i="4688" s="1"/>
  <c r="AI30" i="4688"/>
  <c r="BW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<sst xmlns="http://schemas.openxmlformats.org/spreadsheetml/2006/main" count="401" uniqueCount="116">
  <si>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</si>
  <si>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</si>
  <si>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</si>
  <si>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</si>
  <si>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</si>
  <si>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</si>
  <si>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</si>
  <si>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</si>
  <si>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</si>
  <si>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</si>
  <si>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</si>
  <si>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</si>
  <si>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</si>
  <si>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</si>
  <si>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</si>
  <si>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</si>
  <si>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</si>
  <si>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</si>
  <si>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</si>
  <si>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</si>
  <si>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</si>
  <si>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</si>
  <si>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</si>
  <si>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</si>
  <si>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</si>
  <si>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</si>
  <si>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</si>
  <si>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</si>
  <si>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</si>
  <si>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</si>
  <si>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</si>
  <si>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</si>
  <si>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</si>
  <si>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</si>
  <si>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</si>
  <si>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</si>
  <si>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</si>
  <si>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</si>
  <si>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</si>
  <si>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</si>
  <si>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</si>
  <si>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</si>
  <si>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</si>
  <si>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</si>
  <si>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</si>
  <si>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</si>
  <si>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</si>
  <si>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</si>
  <si>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</si>
  <si>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</si>
  <si>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</si>
  <si>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</si>
  <si>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</si>
  <si>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</si>
  <si>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</si>
  <si>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</si>
  <si>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</si>
  <si>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</si>
  <si>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</si>
  <si>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</si>
  <si>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</si>
  <si>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</si>
  <si>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</si>
  <si>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</si>
  <si>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</si>
  <si>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</si>
  <si>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</si>
  <si>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</si>
  <si>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</si>
  <si>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</si>
  <si>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</si>
  <si>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</si>
  <si>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</si>
  <si>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</si>
  <si>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</si>
  <si>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</si>
  <si>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</si>
  <si>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</si>
  <si>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</si>
  <si>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</si>
  <si>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</si>
  <si>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</si>
  <si>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</si>
  <si>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</si>
  <si>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</si>
  <si>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</si>
  <si>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</si>
  <si>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</si>
  <si>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</si>
  <si>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</si>
  <si>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</si>
  <si>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</si>
  <si>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</si>
  <si>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</si>
  <si>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</si>
  <si>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</si>
  <si>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</si>
  <si>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</si>
  <si>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</si>
  <si>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</si>
  <si>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</si>
  <si>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</si>
  <si>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</si>
  <si>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</si>
  <si>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</si>
  <si>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</si>
  <si>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</si>
  <si>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</si>
  <si>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</si>
  <si>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MÑANA</t>
  </si>
  <si>
    <t>MEDIO DIA</t>
  </si>
  <si>
    <t>ADOLFREDO FLOREZ</t>
  </si>
  <si>
    <t>GEOVANNIS GONZALEZ</t>
  </si>
  <si>
    <t>CL 34 - CR 45-44</t>
  </si>
  <si>
    <t>TAXI</t>
  </si>
  <si>
    <t>PARTICULAR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</si>
</sst>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b/>
      <sz val="10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19" fillId="0" borderId="0" xfId="0" applyFont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18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18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27</c:v>
                </c:pt>
                <c:pt idx="1">
                  <c:v>32.5</c:v>
                </c:pt>
                <c:pt idx="2">
                  <c:v>48.5</c:v>
                </c:pt>
                <c:pt idx="3">
                  <c:v>51</c:v>
                </c:pt>
                <c:pt idx="4">
                  <c:v>39.5</c:v>
                </c:pt>
                <c:pt idx="5">
                  <c:v>53</c:v>
                </c:pt>
                <c:pt idx="6">
                  <c:v>39.5</c:v>
                </c:pt>
                <c:pt idx="7">
                  <c:v>51</c:v>
                </c:pt>
                <c:pt idx="8">
                  <c:v>55.5</c:v>
                </c:pt>
                <c:pt idx="9">
                  <c:v>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260864"/>
        <c:axId val="74272768"/>
      </c:barChart>
      <c:catAx>
        <c:axId val="74260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272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272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260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159</c:v>
                </c:pt>
                <c:pt idx="4">
                  <c:v>171.5</c:v>
                </c:pt>
                <c:pt idx="5">
                  <c:v>192</c:v>
                </c:pt>
                <c:pt idx="6">
                  <c:v>183</c:v>
                </c:pt>
                <c:pt idx="7">
                  <c:v>183</c:v>
                </c:pt>
                <c:pt idx="8">
                  <c:v>199</c:v>
                </c:pt>
                <c:pt idx="9">
                  <c:v>196</c:v>
                </c:pt>
                <c:pt idx="13">
                  <c:v>159.5</c:v>
                </c:pt>
                <c:pt idx="14">
                  <c:v>143</c:v>
                </c:pt>
                <c:pt idx="15">
                  <c:v>140.5</c:v>
                </c:pt>
                <c:pt idx="16">
                  <c:v>135.5</c:v>
                </c:pt>
                <c:pt idx="17">
                  <c:v>147</c:v>
                </c:pt>
                <c:pt idx="18">
                  <c:v>158.5</c:v>
                </c:pt>
                <c:pt idx="19">
                  <c:v>162</c:v>
                </c:pt>
                <c:pt idx="20">
                  <c:v>143</c:v>
                </c:pt>
                <c:pt idx="21">
                  <c:v>130</c:v>
                </c:pt>
                <c:pt idx="22">
                  <c:v>142.5</c:v>
                </c:pt>
                <c:pt idx="23">
                  <c:v>130</c:v>
                </c:pt>
                <c:pt idx="24">
                  <c:v>140.5</c:v>
                </c:pt>
                <c:pt idx="25">
                  <c:v>151</c:v>
                </c:pt>
                <c:pt idx="29">
                  <c:v>121</c:v>
                </c:pt>
                <c:pt idx="30">
                  <c:v>92.5</c:v>
                </c:pt>
                <c:pt idx="31">
                  <c:v>64.5</c:v>
                </c:pt>
                <c:pt idx="32">
                  <c:v>33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218</c:v>
                </c:pt>
                <c:pt idx="4">
                  <c:v>241.5</c:v>
                </c:pt>
                <c:pt idx="5">
                  <c:v>264.5</c:v>
                </c:pt>
                <c:pt idx="6">
                  <c:v>250.5</c:v>
                </c:pt>
                <c:pt idx="7">
                  <c:v>252.5</c:v>
                </c:pt>
                <c:pt idx="8">
                  <c:v>251</c:v>
                </c:pt>
                <c:pt idx="9">
                  <c:v>256</c:v>
                </c:pt>
                <c:pt idx="13">
                  <c:v>221.5</c:v>
                </c:pt>
                <c:pt idx="14">
                  <c:v>237</c:v>
                </c:pt>
                <c:pt idx="15">
                  <c:v>251.5</c:v>
                </c:pt>
                <c:pt idx="16">
                  <c:v>243</c:v>
                </c:pt>
                <c:pt idx="17">
                  <c:v>256.5</c:v>
                </c:pt>
                <c:pt idx="18">
                  <c:v>255.5</c:v>
                </c:pt>
                <c:pt idx="19">
                  <c:v>240</c:v>
                </c:pt>
                <c:pt idx="20">
                  <c:v>248</c:v>
                </c:pt>
                <c:pt idx="21">
                  <c:v>232</c:v>
                </c:pt>
                <c:pt idx="22">
                  <c:v>239.5</c:v>
                </c:pt>
                <c:pt idx="23">
                  <c:v>255.5</c:v>
                </c:pt>
                <c:pt idx="24">
                  <c:v>242</c:v>
                </c:pt>
                <c:pt idx="25">
                  <c:v>251.5</c:v>
                </c:pt>
                <c:pt idx="29">
                  <c:v>228</c:v>
                </c:pt>
                <c:pt idx="30">
                  <c:v>183.5</c:v>
                </c:pt>
                <c:pt idx="31">
                  <c:v>125</c:v>
                </c:pt>
                <c:pt idx="32">
                  <c:v>65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721408"/>
        <c:axId val="82739584"/>
      </c:lineChart>
      <c:catAx>
        <c:axId val="8272140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82739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7395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8272140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44</c:v>
                </c:pt>
                <c:pt idx="1">
                  <c:v>36.5</c:v>
                </c:pt>
                <c:pt idx="2">
                  <c:v>46</c:v>
                </c:pt>
                <c:pt idx="3">
                  <c:v>33</c:v>
                </c:pt>
                <c:pt idx="4">
                  <c:v>27.5</c:v>
                </c:pt>
                <c:pt idx="5">
                  <c:v>34</c:v>
                </c:pt>
                <c:pt idx="6">
                  <c:v>41</c:v>
                </c:pt>
                <c:pt idx="7">
                  <c:v>44.5</c:v>
                </c:pt>
                <c:pt idx="8">
                  <c:v>39</c:v>
                </c:pt>
                <c:pt idx="9">
                  <c:v>37.5</c:v>
                </c:pt>
                <c:pt idx="10">
                  <c:v>22</c:v>
                </c:pt>
                <c:pt idx="11">
                  <c:v>31.5</c:v>
                </c:pt>
                <c:pt idx="12">
                  <c:v>51.5</c:v>
                </c:pt>
                <c:pt idx="13">
                  <c:v>25</c:v>
                </c:pt>
                <c:pt idx="14">
                  <c:v>32.5</c:v>
                </c:pt>
                <c:pt idx="15">
                  <c:v>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292224"/>
        <c:axId val="74307840"/>
      </c:barChart>
      <c:catAx>
        <c:axId val="74292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30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307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292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28.5</c:v>
                </c:pt>
                <c:pt idx="1">
                  <c:v>28</c:v>
                </c:pt>
                <c:pt idx="2">
                  <c:v>31.5</c:v>
                </c:pt>
                <c:pt idx="3">
                  <c:v>33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3930240"/>
        <c:axId val="73978624"/>
      </c:barChart>
      <c:catAx>
        <c:axId val="73930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97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978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930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35</c:v>
                </c:pt>
                <c:pt idx="1">
                  <c:v>46.5</c:v>
                </c:pt>
                <c:pt idx="2">
                  <c:v>72</c:v>
                </c:pt>
                <c:pt idx="3">
                  <c:v>64.5</c:v>
                </c:pt>
                <c:pt idx="4">
                  <c:v>58.5</c:v>
                </c:pt>
                <c:pt idx="5">
                  <c:v>69.5</c:v>
                </c:pt>
                <c:pt idx="6">
                  <c:v>58</c:v>
                </c:pt>
                <c:pt idx="7">
                  <c:v>66.5</c:v>
                </c:pt>
                <c:pt idx="8">
                  <c:v>57</c:v>
                </c:pt>
                <c:pt idx="9">
                  <c:v>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193792"/>
        <c:axId val="76196864"/>
      </c:barChart>
      <c:catAx>
        <c:axId val="76193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196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196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193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44.5</c:v>
                </c:pt>
                <c:pt idx="1">
                  <c:v>58.5</c:v>
                </c:pt>
                <c:pt idx="2">
                  <c:v>60</c:v>
                </c:pt>
                <c:pt idx="3">
                  <c:v>65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759424"/>
        <c:axId val="76762496"/>
      </c:barChart>
      <c:catAx>
        <c:axId val="76759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62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762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59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48.5</c:v>
                </c:pt>
                <c:pt idx="1">
                  <c:v>55</c:v>
                </c:pt>
                <c:pt idx="2">
                  <c:v>63</c:v>
                </c:pt>
                <c:pt idx="3">
                  <c:v>55</c:v>
                </c:pt>
                <c:pt idx="4">
                  <c:v>64</c:v>
                </c:pt>
                <c:pt idx="5">
                  <c:v>69.5</c:v>
                </c:pt>
                <c:pt idx="6">
                  <c:v>54.5</c:v>
                </c:pt>
                <c:pt idx="7">
                  <c:v>68.5</c:v>
                </c:pt>
                <c:pt idx="8">
                  <c:v>63</c:v>
                </c:pt>
                <c:pt idx="9">
                  <c:v>54</c:v>
                </c:pt>
                <c:pt idx="10">
                  <c:v>62.5</c:v>
                </c:pt>
                <c:pt idx="11">
                  <c:v>52.5</c:v>
                </c:pt>
                <c:pt idx="12">
                  <c:v>70.5</c:v>
                </c:pt>
                <c:pt idx="13">
                  <c:v>70</c:v>
                </c:pt>
                <c:pt idx="14">
                  <c:v>49</c:v>
                </c:pt>
                <c:pt idx="15">
                  <c:v>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784768"/>
        <c:axId val="76796288"/>
      </c:barChart>
      <c:catAx>
        <c:axId val="76784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96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796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84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62</c:v>
                </c:pt>
                <c:pt idx="1">
                  <c:v>79</c:v>
                </c:pt>
                <c:pt idx="2">
                  <c:v>120.5</c:v>
                </c:pt>
                <c:pt idx="3">
                  <c:v>115.5</c:v>
                </c:pt>
                <c:pt idx="4">
                  <c:v>98</c:v>
                </c:pt>
                <c:pt idx="5">
                  <c:v>122.5</c:v>
                </c:pt>
                <c:pt idx="6">
                  <c:v>97.5</c:v>
                </c:pt>
                <c:pt idx="7">
                  <c:v>117.5</c:v>
                </c:pt>
                <c:pt idx="8">
                  <c:v>112.5</c:v>
                </c:pt>
                <c:pt idx="9">
                  <c:v>124.5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2813952"/>
        <c:axId val="72841856"/>
      </c:barChart>
      <c:catAx>
        <c:axId val="7281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2841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841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2813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73</c:v>
                </c:pt>
                <c:pt idx="1">
                  <c:v>86.5</c:v>
                </c:pt>
                <c:pt idx="2">
                  <c:v>91.5</c:v>
                </c:pt>
                <c:pt idx="3">
                  <c:v>98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2857088"/>
        <c:axId val="76641024"/>
      </c:barChart>
      <c:catAx>
        <c:axId val="72857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64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641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2857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92.5</c:v>
                </c:pt>
                <c:pt idx="1">
                  <c:v>91.5</c:v>
                </c:pt>
                <c:pt idx="2">
                  <c:v>109</c:v>
                </c:pt>
                <c:pt idx="3">
                  <c:v>88</c:v>
                </c:pt>
                <c:pt idx="4">
                  <c:v>91.5</c:v>
                </c:pt>
                <c:pt idx="5">
                  <c:v>103.5</c:v>
                </c:pt>
                <c:pt idx="6">
                  <c:v>95.5</c:v>
                </c:pt>
                <c:pt idx="7">
                  <c:v>113</c:v>
                </c:pt>
                <c:pt idx="8">
                  <c:v>102</c:v>
                </c:pt>
                <c:pt idx="9">
                  <c:v>91.5</c:v>
                </c:pt>
                <c:pt idx="10">
                  <c:v>84.5</c:v>
                </c:pt>
                <c:pt idx="11">
                  <c:v>84</c:v>
                </c:pt>
                <c:pt idx="12">
                  <c:v>122</c:v>
                </c:pt>
                <c:pt idx="13">
                  <c:v>95</c:v>
                </c:pt>
                <c:pt idx="14">
                  <c:v>81.5</c:v>
                </c:pt>
                <c:pt idx="15">
                  <c:v>104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677120"/>
        <c:axId val="76680192"/>
      </c:barChart>
      <c:catAx>
        <c:axId val="76677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68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680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677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23133" y="95250"/>
          <a:ext cx="2260670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A7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11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9" width="4.28515625" style="1" customWidth="1"/>
    <col min="10" max="10" width="9.710937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6" width="4.28515625" style="1" customWidth="1"/>
    <col min="17" max="17" width="9.57031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2" t="s">
        <v>30</v>
      </c>
      <c r="B1" s="42"/>
      <c r="C1" s="42"/>
      <c r="D1" s="42"/>
      <c r="E1" s="42"/>
      <c r="F1" s="42"/>
      <c r="G1" s="42"/>
      <c r="H1" s="42"/>
      <c r="I1" s="42"/>
      <c r="J1" s="42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93" t="s">
        <v>37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</row>
    <row r="3" spans="1:28" ht="7.5" customHeight="1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90" t="s">
        <v>52</v>
      </c>
      <c r="B4" s="90"/>
      <c r="C4" s="90"/>
      <c r="D4" s="25"/>
      <c r="E4" s="95" t="s">
        <v>58</v>
      </c>
      <c r="F4" s="95"/>
      <c r="G4" s="95"/>
      <c r="H4" s="95"/>
      <c r="I4" s="43"/>
      <c r="J4" s="43"/>
      <c r="K4" s="40"/>
      <c r="L4" s="12"/>
      <c r="M4" s="12"/>
      <c r="N4" s="12"/>
      <c r="O4" s="40"/>
      <c r="P4" s="40"/>
      <c r="Q4" s="40"/>
      <c r="R4" s="40"/>
      <c r="S4" s="40"/>
      <c r="T4" s="40"/>
      <c r="U4" s="40"/>
    </row>
    <row r="5" spans="1:28" ht="12.75" customHeight="1" x14ac:dyDescent="0.2">
      <c r="A5" s="91" t="s">
        <v>54</v>
      </c>
      <c r="B5" s="91"/>
      <c r="C5" s="91"/>
      <c r="D5" s="95" t="s">
        <v>113</v>
      </c>
      <c r="E5" s="95"/>
      <c r="F5" s="95"/>
      <c r="G5" s="95"/>
      <c r="H5" s="95"/>
      <c r="I5" s="91" t="s">
        <v>51</v>
      </c>
      <c r="J5" s="91"/>
      <c r="K5" s="91"/>
      <c r="L5" s="96"/>
      <c r="M5" s="96"/>
      <c r="N5" s="96"/>
      <c r="O5" s="12"/>
      <c r="P5" s="91" t="s">
        <v>55</v>
      </c>
      <c r="Q5" s="91"/>
      <c r="R5" s="91"/>
      <c r="S5" s="94" t="s">
        <v>61</v>
      </c>
      <c r="T5" s="94"/>
      <c r="U5" s="94"/>
    </row>
    <row r="6" spans="1:28" ht="12.75" customHeight="1" x14ac:dyDescent="0.2">
      <c r="A6" s="91" t="s">
        <v>53</v>
      </c>
      <c r="B6" s="91"/>
      <c r="C6" s="91"/>
      <c r="D6" s="92" t="s">
        <v>112</v>
      </c>
      <c r="E6" s="92"/>
      <c r="F6" s="92"/>
      <c r="G6" s="92"/>
      <c r="H6" s="92"/>
      <c r="I6" s="91" t="s">
        <v>57</v>
      </c>
      <c r="J6" s="91"/>
      <c r="K6" s="91"/>
      <c r="L6" s="97">
        <v>1</v>
      </c>
      <c r="M6" s="97"/>
      <c r="N6" s="97"/>
      <c r="O6" s="41"/>
      <c r="P6" s="91" t="s">
        <v>56</v>
      </c>
      <c r="Q6" s="91"/>
      <c r="R6" s="91"/>
      <c r="S6" s="104">
        <v>44175</v>
      </c>
      <c r="T6" s="104"/>
      <c r="U6" s="104"/>
    </row>
    <row r="7" spans="1:28" ht="7.5" customHeight="1" x14ac:dyDescent="0.2">
      <c r="A7" s="13"/>
      <c r="B7" s="11"/>
      <c r="C7" s="11"/>
      <c r="D7" s="11"/>
      <c r="E7" s="103"/>
      <c r="F7" s="103"/>
      <c r="G7" s="103"/>
      <c r="H7" s="103"/>
      <c r="I7" s="103"/>
      <c r="J7" s="103"/>
      <c r="K7" s="10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98" t="s">
        <v>35</v>
      </c>
      <c r="B8" s="100" t="s">
        <v>33</v>
      </c>
      <c r="C8" s="101"/>
      <c r="D8" s="101"/>
      <c r="E8" s="102"/>
      <c r="F8" s="98" t="s">
        <v>34</v>
      </c>
      <c r="G8" s="98" t="s">
        <v>36</v>
      </c>
      <c r="H8" s="98" t="s">
        <v>35</v>
      </c>
      <c r="I8" s="100" t="s">
        <v>33</v>
      </c>
      <c r="J8" s="101"/>
      <c r="K8" s="101"/>
      <c r="L8" s="102"/>
      <c r="M8" s="98" t="s">
        <v>34</v>
      </c>
      <c r="N8" s="98" t="s">
        <v>36</v>
      </c>
      <c r="O8" s="98" t="s">
        <v>35</v>
      </c>
      <c r="P8" s="100" t="s">
        <v>33</v>
      </c>
      <c r="Q8" s="101"/>
      <c r="R8" s="101"/>
      <c r="S8" s="102"/>
      <c r="T8" s="98" t="s">
        <v>34</v>
      </c>
      <c r="U8" s="98" t="s">
        <v>36</v>
      </c>
    </row>
    <row r="9" spans="1:28" ht="12" customHeight="1" x14ac:dyDescent="0.2">
      <c r="A9" s="99"/>
      <c r="B9" s="15" t="s">
        <v>114</v>
      </c>
      <c r="C9" s="15" t="s">
        <v>115</v>
      </c>
      <c r="D9" s="15" t="s">
        <v>1</v>
      </c>
      <c r="E9" s="16" t="s">
        <v>2</v>
      </c>
      <c r="F9" s="99"/>
      <c r="G9" s="99"/>
      <c r="H9" s="99"/>
      <c r="I9" s="15" t="s">
        <v>114</v>
      </c>
      <c r="J9" s="15" t="s">
        <v>115</v>
      </c>
      <c r="K9" s="15" t="s">
        <v>1</v>
      </c>
      <c r="L9" s="16" t="s">
        <v>2</v>
      </c>
      <c r="M9" s="99"/>
      <c r="N9" s="99"/>
      <c r="O9" s="99"/>
      <c r="P9" s="15" t="s">
        <v>114</v>
      </c>
      <c r="Q9" s="15" t="s">
        <v>115</v>
      </c>
      <c r="R9" s="15" t="s">
        <v>1</v>
      </c>
      <c r="S9" s="16" t="s">
        <v>2</v>
      </c>
      <c r="T9" s="99"/>
      <c r="U9" s="99"/>
    </row>
    <row r="10" spans="1:28" ht="24" customHeight="1" x14ac:dyDescent="0.2">
      <c r="A10" s="17" t="s">
        <v>10</v>
      </c>
      <c r="B10" s="45">
        <v>16</v>
      </c>
      <c r="C10" s="45">
        <v>19</v>
      </c>
      <c r="D10" s="45"/>
      <c r="E10" s="45"/>
      <c r="F10" s="6">
        <f t="shared" ref="F10:F22" si="0">B10*0.5+C10*1+D10*2+E10*2.5</f>
        <v>27</v>
      </c>
      <c r="G10" s="2"/>
      <c r="H10" s="18" t="s">
        <v>3</v>
      </c>
      <c r="I10" s="45">
        <v>30</v>
      </c>
      <c r="J10" s="45">
        <v>18</v>
      </c>
      <c r="K10" s="45"/>
      <c r="L10" s="45"/>
      <c r="M10" s="6">
        <f t="shared" ref="M10:M22" si="1">I10*0.5+J10*1+K10*2+L10*2.5</f>
        <v>33</v>
      </c>
      <c r="N10" s="9">
        <f>F20+F21+F22+M10</f>
        <v>159.5</v>
      </c>
      <c r="O10" s="18" t="s">
        <v>42</v>
      </c>
      <c r="P10" s="45">
        <v>29</v>
      </c>
      <c r="Q10" s="45">
        <v>14</v>
      </c>
      <c r="R10" s="45"/>
      <c r="S10" s="45"/>
      <c r="T10" s="6">
        <f t="shared" ref="T10:T21" si="2">P10*0.5+Q10*1+R10*2+S10*2.5</f>
        <v>28.5</v>
      </c>
      <c r="U10" s="10"/>
      <c r="AB10" s="1"/>
    </row>
    <row r="11" spans="1:28" ht="24" customHeight="1" x14ac:dyDescent="0.2">
      <c r="A11" s="17" t="s">
        <v>13</v>
      </c>
      <c r="B11" s="45">
        <v>13</v>
      </c>
      <c r="C11" s="45">
        <v>26</v>
      </c>
      <c r="D11" s="45"/>
      <c r="E11" s="45"/>
      <c r="F11" s="6">
        <f t="shared" si="0"/>
        <v>32.5</v>
      </c>
      <c r="G11" s="2"/>
      <c r="H11" s="18" t="s">
        <v>4</v>
      </c>
      <c r="I11" s="45">
        <v>27</v>
      </c>
      <c r="J11" s="45">
        <v>14</v>
      </c>
      <c r="K11" s="45"/>
      <c r="L11" s="45"/>
      <c r="M11" s="6">
        <f t="shared" si="1"/>
        <v>27.5</v>
      </c>
      <c r="N11" s="9">
        <f>F21+F22+M10+M11</f>
        <v>143</v>
      </c>
      <c r="O11" s="18" t="s">
        <v>43</v>
      </c>
      <c r="P11" s="45">
        <v>30</v>
      </c>
      <c r="Q11" s="45">
        <v>13</v>
      </c>
      <c r="R11" s="45"/>
      <c r="S11" s="45"/>
      <c r="T11" s="6">
        <f t="shared" si="2"/>
        <v>28</v>
      </c>
      <c r="U11" s="2"/>
      <c r="AB11" s="1"/>
    </row>
    <row r="12" spans="1:28" ht="24" customHeight="1" x14ac:dyDescent="0.2">
      <c r="A12" s="17" t="s">
        <v>16</v>
      </c>
      <c r="B12" s="45">
        <v>29</v>
      </c>
      <c r="C12" s="45">
        <v>34</v>
      </c>
      <c r="D12" s="45"/>
      <c r="E12" s="45"/>
      <c r="F12" s="6">
        <f t="shared" si="0"/>
        <v>48.5</v>
      </c>
      <c r="G12" s="2"/>
      <c r="H12" s="18" t="s">
        <v>5</v>
      </c>
      <c r="I12" s="45">
        <v>28</v>
      </c>
      <c r="J12" s="45">
        <v>20</v>
      </c>
      <c r="K12" s="45"/>
      <c r="L12" s="45"/>
      <c r="M12" s="6">
        <f t="shared" si="1"/>
        <v>34</v>
      </c>
      <c r="N12" s="2">
        <f>F22+M10+M11+M12</f>
        <v>140.5</v>
      </c>
      <c r="O12" s="18" t="s">
        <v>31</v>
      </c>
      <c r="P12" s="45">
        <v>37</v>
      </c>
      <c r="Q12" s="45">
        <v>13</v>
      </c>
      <c r="R12" s="45"/>
      <c r="S12" s="45"/>
      <c r="T12" s="6">
        <f t="shared" si="2"/>
        <v>31.5</v>
      </c>
      <c r="U12" s="2"/>
      <c r="AB12" s="1"/>
    </row>
    <row r="13" spans="1:28" ht="24" customHeight="1" x14ac:dyDescent="0.2">
      <c r="A13" s="17" t="s">
        <v>18</v>
      </c>
      <c r="B13" s="45">
        <v>34</v>
      </c>
      <c r="C13" s="45">
        <v>34</v>
      </c>
      <c r="D13" s="45"/>
      <c r="E13" s="45"/>
      <c r="F13" s="6">
        <f t="shared" si="0"/>
        <v>51</v>
      </c>
      <c r="G13" s="2">
        <f t="shared" ref="G13:G19" si="3">F10+F11+F12+F13</f>
        <v>159</v>
      </c>
      <c r="H13" s="18" t="s">
        <v>6</v>
      </c>
      <c r="I13" s="45">
        <v>38</v>
      </c>
      <c r="J13" s="45">
        <v>22</v>
      </c>
      <c r="K13" s="45"/>
      <c r="L13" s="45"/>
      <c r="M13" s="6">
        <f t="shared" si="1"/>
        <v>41</v>
      </c>
      <c r="N13" s="2">
        <f t="shared" ref="N13:N18" si="4">M10+M11+M12+M13</f>
        <v>135.5</v>
      </c>
      <c r="O13" s="18" t="s">
        <v>32</v>
      </c>
      <c r="P13" s="45">
        <v>28</v>
      </c>
      <c r="Q13" s="45">
        <v>19</v>
      </c>
      <c r="R13" s="45"/>
      <c r="S13" s="45"/>
      <c r="T13" s="6">
        <f t="shared" si="2"/>
        <v>33</v>
      </c>
      <c r="U13" s="2">
        <f t="shared" ref="U13:U21" si="5">T10+T11+T12+T13</f>
        <v>121</v>
      </c>
      <c r="AB13" s="47">
        <v>241</v>
      </c>
    </row>
    <row r="14" spans="1:28" ht="24" customHeight="1" x14ac:dyDescent="0.2">
      <c r="A14" s="17" t="s">
        <v>20</v>
      </c>
      <c r="B14" s="45">
        <v>25</v>
      </c>
      <c r="C14" s="45">
        <v>27</v>
      </c>
      <c r="D14" s="45"/>
      <c r="E14" s="45"/>
      <c r="F14" s="6">
        <f t="shared" si="0"/>
        <v>39.5</v>
      </c>
      <c r="G14" s="2">
        <f t="shared" si="3"/>
        <v>171.5</v>
      </c>
      <c r="H14" s="18" t="s">
        <v>8</v>
      </c>
      <c r="I14" s="45">
        <v>49</v>
      </c>
      <c r="J14" s="45">
        <v>20</v>
      </c>
      <c r="K14" s="45"/>
      <c r="L14" s="45"/>
      <c r="M14" s="6">
        <f t="shared" si="1"/>
        <v>44.5</v>
      </c>
      <c r="N14" s="2">
        <f t="shared" si="4"/>
        <v>147</v>
      </c>
      <c r="O14" s="18" t="s">
        <v>28</v>
      </c>
      <c r="P14" s="44"/>
      <c r="Q14" s="44"/>
      <c r="R14" s="44"/>
      <c r="S14" s="44"/>
      <c r="T14" s="6">
        <f t="shared" si="2"/>
        <v>0</v>
      </c>
      <c r="U14" s="2">
        <f t="shared" si="5"/>
        <v>92.5</v>
      </c>
      <c r="AB14" s="47">
        <v>250</v>
      </c>
    </row>
    <row r="15" spans="1:28" ht="24" customHeight="1" x14ac:dyDescent="0.2">
      <c r="A15" s="17" t="s">
        <v>22</v>
      </c>
      <c r="B15" s="45">
        <v>18</v>
      </c>
      <c r="C15" s="45">
        <v>44</v>
      </c>
      <c r="D15" s="45"/>
      <c r="E15" s="45"/>
      <c r="F15" s="6">
        <f t="shared" si="0"/>
        <v>53</v>
      </c>
      <c r="G15" s="2">
        <f t="shared" si="3"/>
        <v>192</v>
      </c>
      <c r="H15" s="18" t="s">
        <v>11</v>
      </c>
      <c r="I15" s="45">
        <v>42</v>
      </c>
      <c r="J15" s="45">
        <v>18</v>
      </c>
      <c r="K15" s="45"/>
      <c r="L15" s="45"/>
      <c r="M15" s="6">
        <f t="shared" si="1"/>
        <v>39</v>
      </c>
      <c r="N15" s="2">
        <f t="shared" si="4"/>
        <v>158.5</v>
      </c>
      <c r="O15" s="17" t="s">
        <v>29</v>
      </c>
      <c r="P15" s="45"/>
      <c r="Q15" s="45"/>
      <c r="R15" s="44"/>
      <c r="S15" s="45"/>
      <c r="T15" s="6">
        <f t="shared" si="2"/>
        <v>0</v>
      </c>
      <c r="U15" s="2">
        <f t="shared" si="5"/>
        <v>64.5</v>
      </c>
      <c r="AB15" s="47">
        <v>262</v>
      </c>
    </row>
    <row r="16" spans="1:28" ht="24" customHeight="1" x14ac:dyDescent="0.2">
      <c r="A16" s="17" t="s">
        <v>38</v>
      </c>
      <c r="B16" s="45">
        <v>25</v>
      </c>
      <c r="C16" s="45">
        <v>27</v>
      </c>
      <c r="D16" s="45"/>
      <c r="E16" s="45"/>
      <c r="F16" s="6">
        <f t="shared" si="0"/>
        <v>39.5</v>
      </c>
      <c r="G16" s="2">
        <f t="shared" si="3"/>
        <v>183</v>
      </c>
      <c r="H16" s="18" t="s">
        <v>14</v>
      </c>
      <c r="I16" s="45">
        <v>45</v>
      </c>
      <c r="J16" s="45">
        <v>15</v>
      </c>
      <c r="K16" s="45"/>
      <c r="L16" s="45"/>
      <c r="M16" s="6">
        <f t="shared" si="1"/>
        <v>37.5</v>
      </c>
      <c r="N16" s="2">
        <f t="shared" si="4"/>
        <v>162</v>
      </c>
      <c r="O16" s="18" t="s">
        <v>7</v>
      </c>
      <c r="P16" s="45"/>
      <c r="Q16" s="45"/>
      <c r="R16" s="45"/>
      <c r="S16" s="45"/>
      <c r="T16" s="6">
        <f t="shared" si="2"/>
        <v>0</v>
      </c>
      <c r="U16" s="2">
        <f t="shared" si="5"/>
        <v>33</v>
      </c>
      <c r="AB16" s="47">
        <v>270.5</v>
      </c>
    </row>
    <row r="17" spans="1:28" ht="24" customHeight="1" x14ac:dyDescent="0.2">
      <c r="A17" s="17" t="s">
        <v>39</v>
      </c>
      <c r="B17" s="45">
        <v>34</v>
      </c>
      <c r="C17" s="45">
        <v>34</v>
      </c>
      <c r="D17" s="45"/>
      <c r="E17" s="45"/>
      <c r="F17" s="6">
        <f t="shared" si="0"/>
        <v>51</v>
      </c>
      <c r="G17" s="2">
        <f t="shared" si="3"/>
        <v>183</v>
      </c>
      <c r="H17" s="18" t="s">
        <v>17</v>
      </c>
      <c r="I17" s="45">
        <v>22</v>
      </c>
      <c r="J17" s="45">
        <v>11</v>
      </c>
      <c r="K17" s="45"/>
      <c r="L17" s="45"/>
      <c r="M17" s="6">
        <f t="shared" si="1"/>
        <v>22</v>
      </c>
      <c r="N17" s="2">
        <f t="shared" si="4"/>
        <v>143</v>
      </c>
      <c r="O17" s="18" t="s">
        <v>9</v>
      </c>
      <c r="P17" s="45"/>
      <c r="Q17" s="45"/>
      <c r="R17" s="45"/>
      <c r="S17" s="45"/>
      <c r="T17" s="6">
        <f t="shared" si="2"/>
        <v>0</v>
      </c>
      <c r="U17" s="2">
        <f t="shared" si="5"/>
        <v>0</v>
      </c>
      <c r="AB17" s="47">
        <v>289.5</v>
      </c>
    </row>
    <row r="18" spans="1:28" ht="24" customHeight="1" x14ac:dyDescent="0.2">
      <c r="A18" s="17" t="s">
        <v>40</v>
      </c>
      <c r="B18" s="45">
        <v>31</v>
      </c>
      <c r="C18" s="45">
        <v>40</v>
      </c>
      <c r="D18" s="45"/>
      <c r="E18" s="45"/>
      <c r="F18" s="6">
        <f t="shared" si="0"/>
        <v>55.5</v>
      </c>
      <c r="G18" s="2">
        <f t="shared" si="3"/>
        <v>199</v>
      </c>
      <c r="H18" s="18" t="s">
        <v>19</v>
      </c>
      <c r="I18" s="45">
        <v>25</v>
      </c>
      <c r="J18" s="45">
        <v>19</v>
      </c>
      <c r="K18" s="45"/>
      <c r="L18" s="45"/>
      <c r="M18" s="6">
        <f t="shared" si="1"/>
        <v>31.5</v>
      </c>
      <c r="N18" s="2">
        <f t="shared" si="4"/>
        <v>130</v>
      </c>
      <c r="O18" s="18" t="s">
        <v>12</v>
      </c>
      <c r="P18" s="45"/>
      <c r="Q18" s="45"/>
      <c r="R18" s="45"/>
      <c r="S18" s="45"/>
      <c r="T18" s="6">
        <f t="shared" si="2"/>
        <v>0</v>
      </c>
      <c r="U18" s="2">
        <f t="shared" si="5"/>
        <v>0</v>
      </c>
      <c r="AB18" s="47">
        <v>291</v>
      </c>
    </row>
    <row r="19" spans="1:28" ht="24" customHeight="1" thickBot="1" x14ac:dyDescent="0.25">
      <c r="A19" s="20" t="s">
        <v>41</v>
      </c>
      <c r="B19" s="46">
        <v>36</v>
      </c>
      <c r="C19" s="46">
        <v>32</v>
      </c>
      <c r="D19" s="46"/>
      <c r="E19" s="46"/>
      <c r="F19" s="7">
        <f t="shared" si="0"/>
        <v>50</v>
      </c>
      <c r="G19" s="3">
        <f t="shared" si="3"/>
        <v>196</v>
      </c>
      <c r="H19" s="19" t="s">
        <v>21</v>
      </c>
      <c r="I19" s="44">
        <v>41</v>
      </c>
      <c r="J19" s="44">
        <v>31</v>
      </c>
      <c r="K19" s="44"/>
      <c r="L19" s="44"/>
      <c r="M19" s="6">
        <f t="shared" si="1"/>
        <v>51.5</v>
      </c>
      <c r="N19" s="2">
        <f>M16+M17+M18+M19</f>
        <v>142.5</v>
      </c>
      <c r="O19" s="18" t="s">
        <v>15</v>
      </c>
      <c r="P19" s="45"/>
      <c r="Q19" s="45"/>
      <c r="R19" s="45"/>
      <c r="S19" s="45"/>
      <c r="T19" s="6">
        <f t="shared" si="2"/>
        <v>0</v>
      </c>
      <c r="U19" s="2">
        <f t="shared" si="5"/>
        <v>0</v>
      </c>
      <c r="AB19" s="47">
        <v>294</v>
      </c>
    </row>
    <row r="20" spans="1:28" ht="24" customHeight="1" x14ac:dyDescent="0.2">
      <c r="A20" s="18" t="s">
        <v>26</v>
      </c>
      <c r="B20" s="44">
        <v>30</v>
      </c>
      <c r="C20" s="44">
        <v>29</v>
      </c>
      <c r="D20" s="44"/>
      <c r="E20" s="44"/>
      <c r="F20" s="8">
        <f t="shared" si="0"/>
        <v>44</v>
      </c>
      <c r="G20" s="34"/>
      <c r="H20" s="18" t="s">
        <v>23</v>
      </c>
      <c r="I20" s="45">
        <v>24</v>
      </c>
      <c r="J20" s="45">
        <v>13</v>
      </c>
      <c r="K20" s="45"/>
      <c r="L20" s="45"/>
      <c r="M20" s="8">
        <f t="shared" si="1"/>
        <v>25</v>
      </c>
      <c r="N20" s="2">
        <f>M17+M18+M19+M20</f>
        <v>130</v>
      </c>
      <c r="O20" s="18" t="s">
        <v>44</v>
      </c>
      <c r="P20" s="44"/>
      <c r="Q20" s="44"/>
      <c r="R20" s="45"/>
      <c r="S20" s="44"/>
      <c r="T20" s="8">
        <f t="shared" si="2"/>
        <v>0</v>
      </c>
      <c r="U20" s="2">
        <f t="shared" si="5"/>
        <v>0</v>
      </c>
      <c r="AB20" s="47">
        <v>299</v>
      </c>
    </row>
    <row r="21" spans="1:28" ht="24" customHeight="1" thickBot="1" x14ac:dyDescent="0.25">
      <c r="A21" s="18" t="s">
        <v>27</v>
      </c>
      <c r="B21" s="45">
        <v>19</v>
      </c>
      <c r="C21" s="45">
        <v>27</v>
      </c>
      <c r="D21" s="45"/>
      <c r="E21" s="45"/>
      <c r="F21" s="6">
        <f t="shared" si="0"/>
        <v>36.5</v>
      </c>
      <c r="G21" s="35"/>
      <c r="H21" s="19" t="s">
        <v>24</v>
      </c>
      <c r="I21" s="45">
        <v>21</v>
      </c>
      <c r="J21" s="45">
        <v>22</v>
      </c>
      <c r="K21" s="45"/>
      <c r="L21" s="45"/>
      <c r="M21" s="6">
        <f t="shared" si="1"/>
        <v>32.5</v>
      </c>
      <c r="N21" s="2">
        <f>M18+M19+M20+M21</f>
        <v>140.5</v>
      </c>
      <c r="O21" s="20" t="s">
        <v>45</v>
      </c>
      <c r="P21" s="46"/>
      <c r="Q21" s="46"/>
      <c r="R21" s="46"/>
      <c r="S21" s="46"/>
      <c r="T21" s="7">
        <f t="shared" si="2"/>
        <v>0</v>
      </c>
      <c r="U21" s="3">
        <f t="shared" si="5"/>
        <v>0</v>
      </c>
      <c r="AB21" s="47">
        <v>299.5</v>
      </c>
    </row>
    <row r="22" spans="1:28" ht="24" customHeight="1" thickBot="1" x14ac:dyDescent="0.25">
      <c r="A22" s="18" t="s">
        <v>0</v>
      </c>
      <c r="B22" s="45">
        <v>24</v>
      </c>
      <c r="C22" s="45">
        <v>34</v>
      </c>
      <c r="D22" s="45"/>
      <c r="E22" s="45"/>
      <c r="F22" s="6">
        <f t="shared" si="0"/>
        <v>46</v>
      </c>
      <c r="G22" s="2"/>
      <c r="H22" s="20" t="s">
        <v>25</v>
      </c>
      <c r="I22" s="46">
        <v>30</v>
      </c>
      <c r="J22" s="46">
        <v>27</v>
      </c>
      <c r="K22" s="46"/>
      <c r="L22" s="46"/>
      <c r="M22" s="6">
        <f t="shared" si="1"/>
        <v>42</v>
      </c>
      <c r="N22" s="3">
        <f>M19+M20+M21+M22</f>
        <v>151</v>
      </c>
      <c r="O22" s="18"/>
      <c r="P22" s="44"/>
      <c r="Q22" s="44"/>
      <c r="R22" s="44"/>
      <c r="S22" s="44"/>
      <c r="T22" s="8"/>
      <c r="U22" s="33"/>
      <c r="AB22" s="47"/>
    </row>
    <row r="23" spans="1:28" ht="13.5" customHeight="1" x14ac:dyDescent="0.2">
      <c r="A23" s="80" t="s">
        <v>46</v>
      </c>
      <c r="B23" s="81"/>
      <c r="C23" s="86" t="s">
        <v>49</v>
      </c>
      <c r="D23" s="87"/>
      <c r="E23" s="87"/>
      <c r="F23" s="88"/>
      <c r="G23" s="49">
        <f>MAX(G13:G19)</f>
        <v>199</v>
      </c>
      <c r="H23" s="84" t="s">
        <v>47</v>
      </c>
      <c r="I23" s="85"/>
      <c r="J23" s="77" t="s">
        <v>49</v>
      </c>
      <c r="K23" s="78"/>
      <c r="L23" s="78"/>
      <c r="M23" s="79"/>
      <c r="N23" s="50">
        <f>MAX(N10:N22)</f>
        <v>162</v>
      </c>
      <c r="O23" s="80" t="s">
        <v>48</v>
      </c>
      <c r="P23" s="81"/>
      <c r="Q23" s="86" t="s">
        <v>49</v>
      </c>
      <c r="R23" s="87"/>
      <c r="S23" s="87"/>
      <c r="T23" s="88"/>
      <c r="U23" s="49">
        <f>MAX(U13:U21)</f>
        <v>121</v>
      </c>
      <c r="AB23" s="1"/>
    </row>
    <row r="24" spans="1:28" ht="13.5" customHeight="1" x14ac:dyDescent="0.2">
      <c r="A24" s="82"/>
      <c r="B24" s="83"/>
      <c r="C24" s="48" t="s">
        <v>71</v>
      </c>
      <c r="D24" s="51"/>
      <c r="E24" s="51"/>
      <c r="F24" s="52" t="s">
        <v>85</v>
      </c>
      <c r="G24" s="53"/>
      <c r="H24" s="82"/>
      <c r="I24" s="83"/>
      <c r="J24" s="48" t="s">
        <v>71</v>
      </c>
      <c r="K24" s="51"/>
      <c r="L24" s="51"/>
      <c r="M24" s="52" t="s">
        <v>66</v>
      </c>
      <c r="N24" s="53"/>
      <c r="O24" s="82"/>
      <c r="P24" s="83"/>
      <c r="Q24" s="48" t="s">
        <v>71</v>
      </c>
      <c r="R24" s="51"/>
      <c r="S24" s="51"/>
      <c r="T24" s="52" t="s">
        <v>75</v>
      </c>
      <c r="U24" s="53"/>
      <c r="AB24" s="1"/>
    </row>
    <row r="25" spans="1:28" ht="6.75" customHeight="1" x14ac:dyDescent="0.2">
      <c r="A25" s="21"/>
      <c r="B25" s="22"/>
      <c r="C25" s="22"/>
      <c r="D25" s="22"/>
      <c r="E25" s="22"/>
      <c r="F25" s="22"/>
      <c r="G25" s="23"/>
      <c r="H25" s="21"/>
      <c r="I25" s="24"/>
      <c r="J25" s="24"/>
      <c r="K25" s="22"/>
      <c r="L25" s="22"/>
      <c r="M25" s="22"/>
      <c r="N25" s="23"/>
      <c r="O25" s="21"/>
      <c r="P25" s="22"/>
      <c r="Q25" s="22"/>
      <c r="R25" s="22"/>
      <c r="S25" s="22"/>
      <c r="T25" s="22"/>
      <c r="U25" s="23"/>
    </row>
    <row r="26" spans="1:28" x14ac:dyDescent="0.2">
      <c r="A26" s="89" t="s">
        <v>50</v>
      </c>
      <c r="B26" s="89"/>
      <c r="C26" s="89"/>
      <c r="D26" s="89"/>
      <c r="E26" s="89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36"/>
      <c r="Q26" s="36"/>
      <c r="R26" s="37"/>
      <c r="S26" s="38"/>
      <c r="T26" s="39"/>
      <c r="U26" s="39"/>
    </row>
    <row r="27" spans="1:28" ht="12.75" customHeight="1" x14ac:dyDescent="0.2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5"/>
      <c r="Q27" s="25"/>
      <c r="R27" s="12"/>
      <c r="S27" s="26"/>
      <c r="T27" s="27"/>
      <c r="U27" s="27"/>
    </row>
    <row r="28" spans="1:28" x14ac:dyDescent="0.2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9"/>
      <c r="Q28" s="29"/>
      <c r="R28" s="30"/>
      <c r="S28" s="31"/>
      <c r="T28" s="32"/>
      <c r="U28" s="32"/>
    </row>
    <row r="29" spans="1:28" ht="9.75" customHeight="1" x14ac:dyDescent="0.2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9"/>
      <c r="Q29" s="29"/>
      <c r="R29" s="30"/>
      <c r="S29" s="31"/>
      <c r="T29" s="32"/>
      <c r="U29" s="32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26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0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3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8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11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14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17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19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21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23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B9" sqref="B9:C9"/>
    </sheetView>
  </sheetViews>
  <sheetFormatPr baseColWidth="10" defaultColWidth="11.5703125" defaultRowHeight="12.75" x14ac:dyDescent="0.2"/>
  <cols>
    <col min="1" max="1" width="6.7109375" style="1" customWidth="1"/>
    <col min="2" max="2" width="4.28515625" style="1" customWidth="1"/>
    <col min="3" max="3" width="12.710937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9" width="4.28515625" style="1" customWidth="1"/>
    <col min="10" max="10" width="10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6" width="4.28515625" style="1" customWidth="1"/>
    <col min="17" max="17" width="9.57031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2" t="s">
        <v>30</v>
      </c>
      <c r="B1" s="42"/>
      <c r="C1" s="42"/>
      <c r="D1" s="42"/>
      <c r="E1" s="42"/>
      <c r="F1" s="42"/>
      <c r="G1" s="42"/>
      <c r="H1" s="42"/>
      <c r="I1" s="42"/>
      <c r="J1" s="42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93" t="s">
        <v>37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</row>
    <row r="3" spans="1:28" ht="7.5" customHeight="1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90" t="s">
        <v>52</v>
      </c>
      <c r="B4" s="90"/>
      <c r="C4" s="90"/>
      <c r="D4" s="25"/>
      <c r="E4" s="95" t="str">
        <f>'G-1'!E4:H4</f>
        <v>DE OBRA</v>
      </c>
      <c r="F4" s="95"/>
      <c r="G4" s="95"/>
      <c r="H4" s="95"/>
      <c r="I4" s="43"/>
      <c r="J4" s="43"/>
      <c r="K4" s="40"/>
      <c r="L4" s="12"/>
      <c r="M4" s="12"/>
      <c r="N4" s="12"/>
      <c r="O4" s="40"/>
      <c r="P4" s="40"/>
      <c r="Q4" s="40"/>
      <c r="R4" s="40"/>
      <c r="S4" s="40"/>
      <c r="T4" s="40"/>
      <c r="U4" s="40"/>
    </row>
    <row r="5" spans="1:28" ht="12.75" customHeight="1" x14ac:dyDescent="0.2">
      <c r="A5" s="91" t="s">
        <v>54</v>
      </c>
      <c r="B5" s="91"/>
      <c r="C5" s="91"/>
      <c r="D5" s="95" t="str">
        <f>'G-1'!D5:H5</f>
        <v>CL 34 - CR 45-44</v>
      </c>
      <c r="E5" s="95"/>
      <c r="F5" s="95"/>
      <c r="G5" s="95"/>
      <c r="H5" s="95"/>
      <c r="I5" s="91" t="s">
        <v>51</v>
      </c>
      <c r="J5" s="91"/>
      <c r="K5" s="91"/>
      <c r="L5" s="96">
        <f>'G-1'!L5:N5</f>
        <v>0</v>
      </c>
      <c r="M5" s="96"/>
      <c r="N5" s="96"/>
      <c r="O5" s="12"/>
      <c r="P5" s="91" t="s">
        <v>55</v>
      </c>
      <c r="Q5" s="91"/>
      <c r="R5" s="91"/>
      <c r="S5" s="94" t="s">
        <v>59</v>
      </c>
      <c r="T5" s="94"/>
      <c r="U5" s="94"/>
    </row>
    <row r="6" spans="1:28" ht="12.75" customHeight="1" x14ac:dyDescent="0.2">
      <c r="A6" s="91" t="s">
        <v>53</v>
      </c>
      <c r="B6" s="91"/>
      <c r="C6" s="91"/>
      <c r="D6" s="105" t="s">
        <v>111</v>
      </c>
      <c r="E6" s="105"/>
      <c r="F6" s="105"/>
      <c r="G6" s="105"/>
      <c r="H6" s="105"/>
      <c r="I6" s="91" t="s">
        <v>57</v>
      </c>
      <c r="J6" s="91"/>
      <c r="K6" s="91"/>
      <c r="L6" s="97">
        <v>1</v>
      </c>
      <c r="M6" s="97"/>
      <c r="N6" s="97"/>
      <c r="O6" s="41"/>
      <c r="P6" s="91" t="s">
        <v>56</v>
      </c>
      <c r="Q6" s="91"/>
      <c r="R6" s="91"/>
      <c r="S6" s="104">
        <f>'G-1'!S6:U6</f>
        <v>44175</v>
      </c>
      <c r="T6" s="104"/>
      <c r="U6" s="104"/>
    </row>
    <row r="7" spans="1:28" ht="7.5" customHeight="1" x14ac:dyDescent="0.2">
      <c r="A7" s="13"/>
      <c r="B7" s="11"/>
      <c r="C7" s="11"/>
      <c r="D7" s="11"/>
      <c r="E7" s="103"/>
      <c r="F7" s="103"/>
      <c r="G7" s="103"/>
      <c r="H7" s="103"/>
      <c r="I7" s="103"/>
      <c r="J7" s="103"/>
      <c r="K7" s="10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98" t="s">
        <v>35</v>
      </c>
      <c r="B8" s="100" t="s">
        <v>33</v>
      </c>
      <c r="C8" s="101"/>
      <c r="D8" s="101"/>
      <c r="E8" s="102"/>
      <c r="F8" s="98" t="s">
        <v>34</v>
      </c>
      <c r="G8" s="98" t="s">
        <v>36</v>
      </c>
      <c r="H8" s="98" t="s">
        <v>35</v>
      </c>
      <c r="I8" s="100" t="s">
        <v>33</v>
      </c>
      <c r="J8" s="101"/>
      <c r="K8" s="101"/>
      <c r="L8" s="102"/>
      <c r="M8" s="98" t="s">
        <v>34</v>
      </c>
      <c r="N8" s="98" t="s">
        <v>36</v>
      </c>
      <c r="O8" s="98" t="s">
        <v>35</v>
      </c>
      <c r="P8" s="100" t="s">
        <v>33</v>
      </c>
      <c r="Q8" s="101"/>
      <c r="R8" s="101"/>
      <c r="S8" s="102"/>
      <c r="T8" s="98" t="s">
        <v>34</v>
      </c>
      <c r="U8" s="98" t="s">
        <v>36</v>
      </c>
    </row>
    <row r="9" spans="1:28" ht="12" customHeight="1" x14ac:dyDescent="0.2">
      <c r="A9" s="99"/>
      <c r="B9" s="15" t="s">
        <v>114</v>
      </c>
      <c r="C9" s="15" t="s">
        <v>115</v>
      </c>
      <c r="D9" s="15" t="s">
        <v>1</v>
      </c>
      <c r="E9" s="16" t="s">
        <v>2</v>
      </c>
      <c r="F9" s="99"/>
      <c r="G9" s="99"/>
      <c r="H9" s="99"/>
      <c r="I9" s="15" t="s">
        <v>114</v>
      </c>
      <c r="J9" s="15" t="s">
        <v>115</v>
      </c>
      <c r="K9" s="15" t="s">
        <v>1</v>
      </c>
      <c r="L9" s="16" t="s">
        <v>2</v>
      </c>
      <c r="M9" s="99"/>
      <c r="N9" s="99"/>
      <c r="O9" s="99"/>
      <c r="P9" s="15" t="s">
        <v>114</v>
      </c>
      <c r="Q9" s="15" t="s">
        <v>115</v>
      </c>
      <c r="R9" s="15" t="s">
        <v>1</v>
      </c>
      <c r="S9" s="16" t="s">
        <v>2</v>
      </c>
      <c r="T9" s="99"/>
      <c r="U9" s="99"/>
    </row>
    <row r="10" spans="1:28" ht="24" customHeight="1" x14ac:dyDescent="0.2">
      <c r="A10" s="17" t="s">
        <v>10</v>
      </c>
      <c r="B10" s="45">
        <v>28</v>
      </c>
      <c r="C10" s="45">
        <v>21</v>
      </c>
      <c r="D10" s="45"/>
      <c r="E10" s="45"/>
      <c r="F10" s="6">
        <f t="shared" ref="F10:F22" si="0">B10*0.5+C10*1+D10*2+E10*2.5</f>
        <v>35</v>
      </c>
      <c r="G10" s="2"/>
      <c r="H10" s="18" t="s">
        <v>3</v>
      </c>
      <c r="I10" s="45">
        <v>36</v>
      </c>
      <c r="J10" s="45">
        <v>37</v>
      </c>
      <c r="K10" s="45"/>
      <c r="L10" s="45"/>
      <c r="M10" s="6">
        <f t="shared" ref="M10:M22" si="1">I10*0.5+J10*1+K10*2+L10*2.5</f>
        <v>55</v>
      </c>
      <c r="N10" s="9">
        <f>F20+F21+F22+M10</f>
        <v>221.5</v>
      </c>
      <c r="O10" s="18" t="s">
        <v>42</v>
      </c>
      <c r="P10" s="45">
        <v>39</v>
      </c>
      <c r="Q10" s="45">
        <v>25</v>
      </c>
      <c r="R10" s="45"/>
      <c r="S10" s="45"/>
      <c r="T10" s="6">
        <f t="shared" ref="T10:T21" si="2">P10*0.5+Q10*1+R10*2+S10*2.5</f>
        <v>44.5</v>
      </c>
      <c r="U10" s="10"/>
      <c r="AB10" s="1"/>
    </row>
    <row r="11" spans="1:28" ht="24" customHeight="1" x14ac:dyDescent="0.2">
      <c r="A11" s="17" t="s">
        <v>13</v>
      </c>
      <c r="B11" s="45">
        <v>33</v>
      </c>
      <c r="C11" s="45">
        <v>30</v>
      </c>
      <c r="D11" s="45"/>
      <c r="E11" s="45"/>
      <c r="F11" s="6">
        <f t="shared" si="0"/>
        <v>46.5</v>
      </c>
      <c r="G11" s="2"/>
      <c r="H11" s="18" t="s">
        <v>4</v>
      </c>
      <c r="I11" s="45">
        <v>50</v>
      </c>
      <c r="J11" s="45">
        <v>39</v>
      </c>
      <c r="K11" s="45"/>
      <c r="L11" s="45"/>
      <c r="M11" s="6">
        <f t="shared" si="1"/>
        <v>64</v>
      </c>
      <c r="N11" s="9">
        <f>F21+F22+M10+M11</f>
        <v>237</v>
      </c>
      <c r="O11" s="18" t="s">
        <v>43</v>
      </c>
      <c r="P11" s="45">
        <v>41</v>
      </c>
      <c r="Q11" s="45">
        <v>38</v>
      </c>
      <c r="R11" s="45"/>
      <c r="S11" s="45"/>
      <c r="T11" s="6">
        <f t="shared" si="2"/>
        <v>58.5</v>
      </c>
      <c r="U11" s="2"/>
      <c r="AB11" s="1"/>
    </row>
    <row r="12" spans="1:28" ht="24" customHeight="1" x14ac:dyDescent="0.2">
      <c r="A12" s="17" t="s">
        <v>16</v>
      </c>
      <c r="B12" s="45">
        <v>44</v>
      </c>
      <c r="C12" s="45">
        <v>50</v>
      </c>
      <c r="D12" s="45"/>
      <c r="E12" s="45"/>
      <c r="F12" s="6">
        <f t="shared" si="0"/>
        <v>72</v>
      </c>
      <c r="G12" s="2"/>
      <c r="H12" s="18" t="s">
        <v>5</v>
      </c>
      <c r="I12" s="45">
        <v>43</v>
      </c>
      <c r="J12" s="45">
        <v>48</v>
      </c>
      <c r="K12" s="45"/>
      <c r="L12" s="45"/>
      <c r="M12" s="6">
        <f t="shared" si="1"/>
        <v>69.5</v>
      </c>
      <c r="N12" s="2">
        <f>F22+M10+M11+M12</f>
        <v>251.5</v>
      </c>
      <c r="O12" s="18" t="s">
        <v>31</v>
      </c>
      <c r="P12" s="45">
        <v>36</v>
      </c>
      <c r="Q12" s="45">
        <v>42</v>
      </c>
      <c r="R12" s="45"/>
      <c r="S12" s="45"/>
      <c r="T12" s="6">
        <f t="shared" si="2"/>
        <v>60</v>
      </c>
      <c r="U12" s="2"/>
      <c r="AB12" s="1"/>
    </row>
    <row r="13" spans="1:28" ht="24" customHeight="1" x14ac:dyDescent="0.2">
      <c r="A13" s="17" t="s">
        <v>18</v>
      </c>
      <c r="B13" s="45">
        <v>33</v>
      </c>
      <c r="C13" s="45">
        <v>48</v>
      </c>
      <c r="D13" s="45"/>
      <c r="E13" s="45"/>
      <c r="F13" s="6">
        <f t="shared" si="0"/>
        <v>64.5</v>
      </c>
      <c r="G13" s="2">
        <f t="shared" ref="G13:G19" si="3">F10+F11+F12+F13</f>
        <v>218</v>
      </c>
      <c r="H13" s="18" t="s">
        <v>6</v>
      </c>
      <c r="I13" s="45">
        <v>47</v>
      </c>
      <c r="J13" s="45">
        <v>31</v>
      </c>
      <c r="K13" s="45"/>
      <c r="L13" s="45"/>
      <c r="M13" s="6">
        <f t="shared" si="1"/>
        <v>54.5</v>
      </c>
      <c r="N13" s="2">
        <f t="shared" ref="N13:N18" si="4">M10+M11+M12+M13</f>
        <v>243</v>
      </c>
      <c r="O13" s="18" t="s">
        <v>32</v>
      </c>
      <c r="P13" s="45">
        <v>48</v>
      </c>
      <c r="Q13" s="45">
        <v>41</v>
      </c>
      <c r="R13" s="45"/>
      <c r="S13" s="45"/>
      <c r="T13" s="6">
        <f t="shared" si="2"/>
        <v>65</v>
      </c>
      <c r="U13" s="2">
        <f t="shared" ref="U13:U21" si="5">T10+T11+T12+T13</f>
        <v>228</v>
      </c>
      <c r="AB13" s="47">
        <v>212.5</v>
      </c>
    </row>
    <row r="14" spans="1:28" ht="24" customHeight="1" x14ac:dyDescent="0.2">
      <c r="A14" s="17" t="s">
        <v>20</v>
      </c>
      <c r="B14" s="45">
        <v>35</v>
      </c>
      <c r="C14" s="45">
        <v>41</v>
      </c>
      <c r="D14" s="45"/>
      <c r="E14" s="45"/>
      <c r="F14" s="6">
        <f t="shared" si="0"/>
        <v>58.5</v>
      </c>
      <c r="G14" s="2">
        <f t="shared" si="3"/>
        <v>241.5</v>
      </c>
      <c r="H14" s="18" t="s">
        <v>8</v>
      </c>
      <c r="I14" s="45">
        <v>41</v>
      </c>
      <c r="J14" s="45">
        <v>48</v>
      </c>
      <c r="K14" s="45"/>
      <c r="L14" s="45"/>
      <c r="M14" s="6">
        <f t="shared" si="1"/>
        <v>68.5</v>
      </c>
      <c r="N14" s="2">
        <f t="shared" si="4"/>
        <v>256.5</v>
      </c>
      <c r="O14" s="18" t="s">
        <v>28</v>
      </c>
      <c r="P14" s="44"/>
      <c r="Q14" s="44"/>
      <c r="R14" s="44"/>
      <c r="S14" s="44"/>
      <c r="T14" s="6">
        <f t="shared" si="2"/>
        <v>0</v>
      </c>
      <c r="U14" s="2">
        <f t="shared" si="5"/>
        <v>183.5</v>
      </c>
      <c r="AB14" s="47">
        <v>226</v>
      </c>
    </row>
    <row r="15" spans="1:28" ht="24" customHeight="1" x14ac:dyDescent="0.2">
      <c r="A15" s="17" t="s">
        <v>22</v>
      </c>
      <c r="B15" s="45">
        <v>43</v>
      </c>
      <c r="C15" s="45">
        <v>48</v>
      </c>
      <c r="D15" s="45"/>
      <c r="E15" s="45"/>
      <c r="F15" s="6">
        <f t="shared" si="0"/>
        <v>69.5</v>
      </c>
      <c r="G15" s="2">
        <f t="shared" si="3"/>
        <v>264.5</v>
      </c>
      <c r="H15" s="18" t="s">
        <v>11</v>
      </c>
      <c r="I15" s="45">
        <v>42</v>
      </c>
      <c r="J15" s="45">
        <v>42</v>
      </c>
      <c r="K15" s="45"/>
      <c r="L15" s="45"/>
      <c r="M15" s="6">
        <f t="shared" si="1"/>
        <v>63</v>
      </c>
      <c r="N15" s="2">
        <f t="shared" si="4"/>
        <v>255.5</v>
      </c>
      <c r="O15" s="17" t="s">
        <v>29</v>
      </c>
      <c r="P15" s="45"/>
      <c r="Q15" s="45"/>
      <c r="R15" s="45"/>
      <c r="S15" s="45"/>
      <c r="T15" s="6">
        <f t="shared" si="2"/>
        <v>0</v>
      </c>
      <c r="U15" s="2">
        <f t="shared" si="5"/>
        <v>125</v>
      </c>
      <c r="AB15" s="47">
        <v>233.5</v>
      </c>
    </row>
    <row r="16" spans="1:28" ht="24" customHeight="1" x14ac:dyDescent="0.2">
      <c r="A16" s="17" t="s">
        <v>38</v>
      </c>
      <c r="B16" s="45">
        <v>34</v>
      </c>
      <c r="C16" s="45">
        <v>41</v>
      </c>
      <c r="D16" s="45"/>
      <c r="E16" s="45"/>
      <c r="F16" s="6">
        <f t="shared" si="0"/>
        <v>58</v>
      </c>
      <c r="G16" s="2">
        <f t="shared" si="3"/>
        <v>250.5</v>
      </c>
      <c r="H16" s="18" t="s">
        <v>14</v>
      </c>
      <c r="I16" s="45">
        <v>38</v>
      </c>
      <c r="J16" s="45">
        <v>35</v>
      </c>
      <c r="K16" s="45"/>
      <c r="L16" s="45"/>
      <c r="M16" s="6">
        <f t="shared" si="1"/>
        <v>54</v>
      </c>
      <c r="N16" s="2">
        <f t="shared" si="4"/>
        <v>240</v>
      </c>
      <c r="O16" s="18" t="s">
        <v>7</v>
      </c>
      <c r="P16" s="45"/>
      <c r="Q16" s="45"/>
      <c r="R16" s="45"/>
      <c r="S16" s="45"/>
      <c r="T16" s="6">
        <f t="shared" si="2"/>
        <v>0</v>
      </c>
      <c r="U16" s="2">
        <f t="shared" si="5"/>
        <v>65</v>
      </c>
      <c r="AB16" s="47">
        <v>234</v>
      </c>
    </row>
    <row r="17" spans="1:28" ht="24" customHeight="1" x14ac:dyDescent="0.2">
      <c r="A17" s="17" t="s">
        <v>39</v>
      </c>
      <c r="B17" s="45">
        <v>43</v>
      </c>
      <c r="C17" s="45">
        <v>45</v>
      </c>
      <c r="D17" s="45"/>
      <c r="E17" s="45"/>
      <c r="F17" s="6">
        <f t="shared" si="0"/>
        <v>66.5</v>
      </c>
      <c r="G17" s="2">
        <f t="shared" si="3"/>
        <v>252.5</v>
      </c>
      <c r="H17" s="18" t="s">
        <v>17</v>
      </c>
      <c r="I17" s="45">
        <v>33</v>
      </c>
      <c r="J17" s="45">
        <v>46</v>
      </c>
      <c r="K17" s="45"/>
      <c r="L17" s="45"/>
      <c r="M17" s="6">
        <f t="shared" si="1"/>
        <v>62.5</v>
      </c>
      <c r="N17" s="2">
        <f t="shared" si="4"/>
        <v>248</v>
      </c>
      <c r="O17" s="18" t="s">
        <v>9</v>
      </c>
      <c r="P17" s="45"/>
      <c r="Q17" s="45"/>
      <c r="R17" s="45"/>
      <c r="S17" s="45"/>
      <c r="T17" s="6">
        <f t="shared" si="2"/>
        <v>0</v>
      </c>
      <c r="U17" s="2">
        <f t="shared" si="5"/>
        <v>0</v>
      </c>
      <c r="AB17" s="47">
        <v>248</v>
      </c>
    </row>
    <row r="18" spans="1:28" ht="24" customHeight="1" x14ac:dyDescent="0.2">
      <c r="A18" s="17" t="s">
        <v>40</v>
      </c>
      <c r="B18" s="45">
        <v>42</v>
      </c>
      <c r="C18" s="45">
        <v>36</v>
      </c>
      <c r="D18" s="45"/>
      <c r="E18" s="45"/>
      <c r="F18" s="6">
        <f t="shared" si="0"/>
        <v>57</v>
      </c>
      <c r="G18" s="2">
        <f t="shared" si="3"/>
        <v>251</v>
      </c>
      <c r="H18" s="18" t="s">
        <v>19</v>
      </c>
      <c r="I18" s="45">
        <v>3</v>
      </c>
      <c r="J18" s="45">
        <v>51</v>
      </c>
      <c r="K18" s="45"/>
      <c r="L18" s="45"/>
      <c r="M18" s="6">
        <f t="shared" si="1"/>
        <v>52.5</v>
      </c>
      <c r="N18" s="2">
        <f t="shared" si="4"/>
        <v>232</v>
      </c>
      <c r="O18" s="18" t="s">
        <v>12</v>
      </c>
      <c r="P18" s="45"/>
      <c r="Q18" s="45"/>
      <c r="R18" s="45"/>
      <c r="S18" s="45"/>
      <c r="T18" s="6">
        <f t="shared" si="2"/>
        <v>0</v>
      </c>
      <c r="U18" s="2">
        <f t="shared" si="5"/>
        <v>0</v>
      </c>
      <c r="AB18" s="47">
        <v>248</v>
      </c>
    </row>
    <row r="19" spans="1:28" ht="24" customHeight="1" thickBot="1" x14ac:dyDescent="0.25">
      <c r="A19" s="20" t="s">
        <v>41</v>
      </c>
      <c r="B19" s="46">
        <v>35</v>
      </c>
      <c r="C19" s="46">
        <v>57</v>
      </c>
      <c r="D19" s="46"/>
      <c r="E19" s="46"/>
      <c r="F19" s="7">
        <f t="shared" si="0"/>
        <v>74.5</v>
      </c>
      <c r="G19" s="3">
        <f t="shared" si="3"/>
        <v>256</v>
      </c>
      <c r="H19" s="19" t="s">
        <v>21</v>
      </c>
      <c r="I19" s="44">
        <v>47</v>
      </c>
      <c r="J19" s="44">
        <v>47</v>
      </c>
      <c r="K19" s="44"/>
      <c r="L19" s="44"/>
      <c r="M19" s="6">
        <f t="shared" si="1"/>
        <v>70.5</v>
      </c>
      <c r="N19" s="2">
        <f>M16+M17+M18+M19</f>
        <v>239.5</v>
      </c>
      <c r="O19" s="18" t="s">
        <v>15</v>
      </c>
      <c r="P19" s="45"/>
      <c r="Q19" s="45"/>
      <c r="R19" s="45"/>
      <c r="S19" s="45"/>
      <c r="T19" s="6">
        <f t="shared" si="2"/>
        <v>0</v>
      </c>
      <c r="U19" s="2">
        <f t="shared" si="5"/>
        <v>0</v>
      </c>
      <c r="AB19" s="47">
        <v>262</v>
      </c>
    </row>
    <row r="20" spans="1:28" ht="24" customHeight="1" x14ac:dyDescent="0.2">
      <c r="A20" s="18" t="s">
        <v>26</v>
      </c>
      <c r="B20" s="44">
        <v>31</v>
      </c>
      <c r="C20" s="44">
        <v>33</v>
      </c>
      <c r="D20" s="44"/>
      <c r="E20" s="44"/>
      <c r="F20" s="8">
        <f t="shared" si="0"/>
        <v>48.5</v>
      </c>
      <c r="G20" s="34"/>
      <c r="H20" s="18" t="s">
        <v>23</v>
      </c>
      <c r="I20" s="45">
        <v>58</v>
      </c>
      <c r="J20" s="45">
        <v>41</v>
      </c>
      <c r="K20" s="45"/>
      <c r="L20" s="45"/>
      <c r="M20" s="8">
        <f t="shared" si="1"/>
        <v>70</v>
      </c>
      <c r="N20" s="2">
        <f>M17+M18+M19+M20</f>
        <v>255.5</v>
      </c>
      <c r="O20" s="18" t="s">
        <v>44</v>
      </c>
      <c r="P20" s="44"/>
      <c r="Q20" s="44"/>
      <c r="R20" s="44"/>
      <c r="S20" s="44"/>
      <c r="T20" s="8">
        <f t="shared" si="2"/>
        <v>0</v>
      </c>
      <c r="U20" s="2">
        <f t="shared" si="5"/>
        <v>0</v>
      </c>
      <c r="AB20" s="47">
        <v>275</v>
      </c>
    </row>
    <row r="21" spans="1:28" ht="24" customHeight="1" thickBot="1" x14ac:dyDescent="0.25">
      <c r="A21" s="18" t="s">
        <v>27</v>
      </c>
      <c r="B21" s="45">
        <v>38</v>
      </c>
      <c r="C21" s="45">
        <v>36</v>
      </c>
      <c r="D21" s="45"/>
      <c r="E21" s="45"/>
      <c r="F21" s="6">
        <f t="shared" si="0"/>
        <v>55</v>
      </c>
      <c r="G21" s="35"/>
      <c r="H21" s="19" t="s">
        <v>24</v>
      </c>
      <c r="I21" s="45">
        <v>36</v>
      </c>
      <c r="J21" s="45">
        <v>31</v>
      </c>
      <c r="K21" s="45"/>
      <c r="L21" s="45"/>
      <c r="M21" s="6">
        <f t="shared" si="1"/>
        <v>49</v>
      </c>
      <c r="N21" s="2">
        <f>M18+M19+M20+M21</f>
        <v>242</v>
      </c>
      <c r="O21" s="20" t="s">
        <v>45</v>
      </c>
      <c r="P21" s="46"/>
      <c r="Q21" s="46"/>
      <c r="R21" s="46"/>
      <c r="S21" s="46"/>
      <c r="T21" s="7">
        <f t="shared" si="2"/>
        <v>0</v>
      </c>
      <c r="U21" s="3">
        <f t="shared" si="5"/>
        <v>0</v>
      </c>
      <c r="AB21" s="47">
        <v>276</v>
      </c>
    </row>
    <row r="22" spans="1:28" ht="24" customHeight="1" thickBot="1" x14ac:dyDescent="0.25">
      <c r="A22" s="18" t="s">
        <v>0</v>
      </c>
      <c r="B22" s="45">
        <v>40</v>
      </c>
      <c r="C22" s="45">
        <v>43</v>
      </c>
      <c r="D22" s="45"/>
      <c r="E22" s="45"/>
      <c r="F22" s="6">
        <f t="shared" si="0"/>
        <v>63</v>
      </c>
      <c r="G22" s="2"/>
      <c r="H22" s="20" t="s">
        <v>25</v>
      </c>
      <c r="I22" s="46">
        <v>46</v>
      </c>
      <c r="J22" s="46">
        <v>39</v>
      </c>
      <c r="K22" s="46"/>
      <c r="L22" s="46"/>
      <c r="M22" s="6">
        <f t="shared" si="1"/>
        <v>62</v>
      </c>
      <c r="N22" s="3">
        <f>M19+M20+M21+M22</f>
        <v>251.5</v>
      </c>
      <c r="O22" s="18"/>
      <c r="P22" s="44"/>
      <c r="Q22" s="44"/>
      <c r="R22" s="44"/>
      <c r="S22" s="44"/>
      <c r="T22" s="8"/>
      <c r="U22" s="33"/>
      <c r="AB22" s="47"/>
    </row>
    <row r="23" spans="1:28" ht="13.5" customHeight="1" x14ac:dyDescent="0.2">
      <c r="A23" s="80" t="s">
        <v>46</v>
      </c>
      <c r="B23" s="81"/>
      <c r="C23" s="86" t="s">
        <v>49</v>
      </c>
      <c r="D23" s="87"/>
      <c r="E23" s="87"/>
      <c r="F23" s="88"/>
      <c r="G23" s="49">
        <f>MAX(G13:G19)</f>
        <v>264.5</v>
      </c>
      <c r="H23" s="84" t="s">
        <v>47</v>
      </c>
      <c r="I23" s="85"/>
      <c r="J23" s="77" t="s">
        <v>49</v>
      </c>
      <c r="K23" s="78"/>
      <c r="L23" s="78"/>
      <c r="M23" s="79"/>
      <c r="N23" s="50">
        <f>MAX(N10:N22)</f>
        <v>256.5</v>
      </c>
      <c r="O23" s="80" t="s">
        <v>48</v>
      </c>
      <c r="P23" s="81"/>
      <c r="Q23" s="86" t="s">
        <v>49</v>
      </c>
      <c r="R23" s="87"/>
      <c r="S23" s="87"/>
      <c r="T23" s="88"/>
      <c r="U23" s="49">
        <f>MAX(U13:U21)</f>
        <v>228</v>
      </c>
      <c r="AB23" s="1"/>
    </row>
    <row r="24" spans="1:28" ht="13.5" customHeight="1" x14ac:dyDescent="0.2">
      <c r="A24" s="82"/>
      <c r="B24" s="83"/>
      <c r="C24" s="48" t="s">
        <v>71</v>
      </c>
      <c r="D24" s="51"/>
      <c r="E24" s="51"/>
      <c r="F24" s="52" t="s">
        <v>77</v>
      </c>
      <c r="G24" s="53"/>
      <c r="H24" s="82"/>
      <c r="I24" s="83"/>
      <c r="J24" s="48" t="s">
        <v>71</v>
      </c>
      <c r="K24" s="51"/>
      <c r="L24" s="51"/>
      <c r="M24" s="52" t="s">
        <v>65</v>
      </c>
      <c r="N24" s="53"/>
      <c r="O24" s="82"/>
      <c r="P24" s="83"/>
      <c r="Q24" s="48" t="s">
        <v>71</v>
      </c>
      <c r="R24" s="51"/>
      <c r="S24" s="51"/>
      <c r="T24" s="52" t="s">
        <v>75</v>
      </c>
      <c r="U24" s="53"/>
      <c r="AB24" s="1"/>
    </row>
    <row r="25" spans="1:28" ht="6.75" customHeight="1" x14ac:dyDescent="0.2">
      <c r="A25" s="21"/>
      <c r="B25" s="22"/>
      <c r="C25" s="22"/>
      <c r="D25" s="22"/>
      <c r="E25" s="22"/>
      <c r="F25" s="22"/>
      <c r="G25" s="23"/>
      <c r="H25" s="21"/>
      <c r="I25" s="24"/>
      <c r="J25" s="24"/>
      <c r="K25" s="22"/>
      <c r="L25" s="22"/>
      <c r="M25" s="22"/>
      <c r="N25" s="23"/>
      <c r="O25" s="21"/>
      <c r="P25" s="22"/>
      <c r="Q25" s="22"/>
      <c r="R25" s="22"/>
      <c r="S25" s="22"/>
      <c r="T25" s="22"/>
      <c r="U25" s="23"/>
    </row>
    <row r="26" spans="1:28" x14ac:dyDescent="0.2">
      <c r="A26" s="89" t="s">
        <v>50</v>
      </c>
      <c r="B26" s="89"/>
      <c r="C26" s="89"/>
      <c r="D26" s="89"/>
      <c r="E26" s="89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36"/>
      <c r="Q26" s="36"/>
      <c r="R26" s="37"/>
      <c r="S26" s="38"/>
      <c r="T26" s="39"/>
      <c r="U26" s="39"/>
    </row>
    <row r="27" spans="1:28" ht="12.75" customHeight="1" x14ac:dyDescent="0.2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5"/>
      <c r="Q27" s="25"/>
      <c r="R27" s="12"/>
      <c r="S27" s="26"/>
      <c r="T27" s="27"/>
      <c r="U27" s="27"/>
    </row>
    <row r="28" spans="1:28" x14ac:dyDescent="0.2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9"/>
      <c r="Q28" s="29"/>
      <c r="R28" s="30"/>
      <c r="S28" s="31"/>
      <c r="T28" s="32"/>
      <c r="U28" s="32"/>
    </row>
    <row r="29" spans="1:28" ht="9.75" customHeight="1" x14ac:dyDescent="0.2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9"/>
      <c r="Q29" s="29"/>
      <c r="R29" s="30"/>
      <c r="S29" s="31"/>
      <c r="T29" s="32"/>
      <c r="U29" s="32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26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27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0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3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4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5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6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8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11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14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17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19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21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23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24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25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H18" sqref="H18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10.42578125" style="1" customWidth="1"/>
    <col min="4" max="5" width="4.5703125" style="1" customWidth="1"/>
    <col min="6" max="7" width="6" style="1" customWidth="1"/>
    <col min="8" max="8" width="6.42578125" style="1" customWidth="1"/>
    <col min="9" max="9" width="4.28515625" style="1" customWidth="1"/>
    <col min="10" max="10" width="9.8554687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6" width="4.28515625" style="1" customWidth="1"/>
    <col min="17" max="17" width="9.8554687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2" t="s">
        <v>30</v>
      </c>
      <c r="B1" s="42"/>
      <c r="C1" s="42"/>
      <c r="D1" s="42"/>
      <c r="E1" s="42"/>
      <c r="F1" s="42"/>
      <c r="G1" s="42"/>
      <c r="H1" s="42"/>
      <c r="I1" s="42"/>
      <c r="J1" s="42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2"/>
      <c r="B2" s="42"/>
      <c r="C2" s="42"/>
      <c r="D2" s="42"/>
      <c r="E2" s="42"/>
      <c r="F2" s="42"/>
      <c r="G2" s="42"/>
      <c r="H2" s="42"/>
      <c r="I2" s="42"/>
      <c r="J2" s="42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93" t="s">
        <v>60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</row>
    <row r="4" spans="1:28" ht="7.5" customHeight="1" x14ac:dyDescent="0.2">
      <c r="A4" s="25"/>
      <c r="B4" s="25"/>
      <c r="C4" s="25"/>
      <c r="D4" s="25"/>
      <c r="E4" s="25"/>
      <c r="F4" s="25"/>
      <c r="G4" s="25"/>
      <c r="H4" s="25"/>
      <c r="I4" s="25"/>
      <c r="J4" s="25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90" t="s">
        <v>52</v>
      </c>
      <c r="B5" s="90"/>
      <c r="C5" s="90"/>
      <c r="D5" s="25"/>
      <c r="E5" s="95" t="str">
        <f>'G-1'!E4:H4</f>
        <v>DE OBRA</v>
      </c>
      <c r="F5" s="95"/>
      <c r="G5" s="95"/>
      <c r="H5" s="95"/>
      <c r="I5" s="43"/>
      <c r="J5" s="43"/>
      <c r="K5" s="40"/>
      <c r="L5" s="12"/>
      <c r="M5" s="12"/>
      <c r="N5" s="12"/>
      <c r="O5" s="40"/>
      <c r="P5" s="40"/>
      <c r="Q5" s="40"/>
      <c r="R5" s="40"/>
      <c r="S5" s="40"/>
      <c r="T5" s="40"/>
      <c r="U5" s="40"/>
    </row>
    <row r="6" spans="1:28" ht="12.75" customHeight="1" x14ac:dyDescent="0.2">
      <c r="A6" s="91" t="s">
        <v>54</v>
      </c>
      <c r="B6" s="91"/>
      <c r="C6" s="91"/>
      <c r="D6" s="95" t="str">
        <f>'G-1'!D5:H5</f>
        <v>CL 34 - CR 45-44</v>
      </c>
      <c r="E6" s="95"/>
      <c r="F6" s="95"/>
      <c r="G6" s="95"/>
      <c r="H6" s="95"/>
      <c r="I6" s="91" t="s">
        <v>51</v>
      </c>
      <c r="J6" s="91"/>
      <c r="K6" s="91"/>
      <c r="L6" s="96">
        <f>'G-1'!L5:N5</f>
        <v>0</v>
      </c>
      <c r="M6" s="96"/>
      <c r="N6" s="96"/>
      <c r="O6" s="12"/>
      <c r="P6" s="91" t="s">
        <v>56</v>
      </c>
      <c r="Q6" s="91"/>
      <c r="R6" s="91"/>
      <c r="S6" s="106">
        <f>'G-1'!S6:U6</f>
        <v>44175</v>
      </c>
      <c r="T6" s="106"/>
      <c r="U6" s="106"/>
    </row>
    <row r="7" spans="1:28" ht="7.5" customHeight="1" x14ac:dyDescent="0.2">
      <c r="A7" s="13"/>
      <c r="B7" s="11"/>
      <c r="C7" s="11"/>
      <c r="D7" s="11"/>
      <c r="E7" s="103"/>
      <c r="F7" s="103"/>
      <c r="G7" s="103"/>
      <c r="H7" s="103"/>
      <c r="I7" s="103"/>
      <c r="J7" s="103"/>
      <c r="K7" s="10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98" t="s">
        <v>35</v>
      </c>
      <c r="B8" s="100" t="s">
        <v>33</v>
      </c>
      <c r="C8" s="101"/>
      <c r="D8" s="101"/>
      <c r="E8" s="102"/>
      <c r="F8" s="98" t="s">
        <v>34</v>
      </c>
      <c r="G8" s="98" t="s">
        <v>36</v>
      </c>
      <c r="H8" s="98" t="s">
        <v>35</v>
      </c>
      <c r="I8" s="100" t="s">
        <v>33</v>
      </c>
      <c r="J8" s="101"/>
      <c r="K8" s="101"/>
      <c r="L8" s="102"/>
      <c r="M8" s="98" t="s">
        <v>34</v>
      </c>
      <c r="N8" s="98" t="s">
        <v>36</v>
      </c>
      <c r="O8" s="98" t="s">
        <v>35</v>
      </c>
      <c r="P8" s="100" t="s">
        <v>33</v>
      </c>
      <c r="Q8" s="101"/>
      <c r="R8" s="101"/>
      <c r="S8" s="102"/>
      <c r="T8" s="98" t="s">
        <v>34</v>
      </c>
      <c r="U8" s="98" t="s">
        <v>36</v>
      </c>
    </row>
    <row r="9" spans="1:28" ht="12" customHeight="1" x14ac:dyDescent="0.2">
      <c r="A9" s="99"/>
      <c r="B9" s="15" t="s">
        <v>114</v>
      </c>
      <c r="C9" s="15" t="s">
        <v>115</v>
      </c>
      <c r="D9" s="15" t="s">
        <v>1</v>
      </c>
      <c r="E9" s="16" t="s">
        <v>2</v>
      </c>
      <c r="F9" s="99"/>
      <c r="G9" s="99"/>
      <c r="H9" s="99"/>
      <c r="I9" s="15" t="s">
        <v>114</v>
      </c>
      <c r="J9" s="15" t="s">
        <v>115</v>
      </c>
      <c r="K9" s="15" t="s">
        <v>1</v>
      </c>
      <c r="L9" s="16" t="s">
        <v>2</v>
      </c>
      <c r="M9" s="99"/>
      <c r="N9" s="99"/>
      <c r="O9" s="99"/>
      <c r="P9" s="15" t="s">
        <v>114</v>
      </c>
      <c r="Q9" s="15" t="s">
        <v>115</v>
      </c>
      <c r="R9" s="15" t="s">
        <v>1</v>
      </c>
      <c r="S9" s="16" t="s">
        <v>2</v>
      </c>
      <c r="T9" s="99"/>
      <c r="U9" s="99"/>
    </row>
    <row r="10" spans="1:28" ht="24" customHeight="1" x14ac:dyDescent="0.2">
      <c r="A10" s="17" t="s">
        <v>10</v>
      </c>
      <c r="B10" s="45">
        <f>'G-1'!B10+'G-2'!B10</f>
        <v>44</v>
      </c>
      <c r="C10" s="45">
        <f>'G-1'!C10+'G-2'!C10</f>
        <v>40</v>
      </c>
      <c r="D10" s="45">
        <f>'G-1'!D10+'G-2'!D10</f>
        <v>0</v>
      </c>
      <c r="E10" s="45">
        <f>'G-1'!E10+'G-2'!E10</f>
        <v>0</v>
      </c>
      <c r="F10" s="6">
        <f>B10*0.5+C10*1+D10*2+E10*2.5</f>
        <v>62</v>
      </c>
      <c r="G10" s="2"/>
      <c r="H10" s="18" t="s">
        <v>3</v>
      </c>
      <c r="I10" s="45">
        <f>'G-1'!I10+'G-2'!I10</f>
        <v>66</v>
      </c>
      <c r="J10" s="45">
        <f>'G-1'!J10+'G-2'!J10</f>
        <v>55</v>
      </c>
      <c r="K10" s="45">
        <f>'G-1'!K10+'G-2'!K10</f>
        <v>0</v>
      </c>
      <c r="L10" s="45">
        <f>'G-1'!L10+'G-2'!L10</f>
        <v>0</v>
      </c>
      <c r="M10" s="6">
        <f t="shared" ref="M10:M22" si="0">I10*0.5+J10*1+K10*2+L10*2.5</f>
        <v>88</v>
      </c>
      <c r="N10" s="9">
        <f>F20+F21+F22+M10</f>
        <v>381</v>
      </c>
      <c r="O10" s="18" t="s">
        <v>42</v>
      </c>
      <c r="P10" s="45">
        <f>'G-1'!P10+'G-2'!P10</f>
        <v>68</v>
      </c>
      <c r="Q10" s="45">
        <f>'G-1'!Q10+'G-2'!Q10</f>
        <v>39</v>
      </c>
      <c r="R10" s="45">
        <f>'G-1'!R10+'G-2'!R10</f>
        <v>0</v>
      </c>
      <c r="S10" s="45">
        <f>'G-1'!S10+'G-2'!S10</f>
        <v>0</v>
      </c>
      <c r="T10" s="6">
        <f t="shared" ref="T10:T21" si="1">P10*0.5+Q10*1+R10*2+S10*2.5</f>
        <v>73</v>
      </c>
      <c r="U10" s="10"/>
      <c r="W10" s="1"/>
      <c r="X10" s="1"/>
      <c r="Y10" s="1" t="s">
        <v>65</v>
      </c>
      <c r="Z10" s="47">
        <v>1745.5</v>
      </c>
      <c r="AA10" s="1"/>
      <c r="AB10" s="1"/>
    </row>
    <row r="11" spans="1:28" ht="24" customHeight="1" x14ac:dyDescent="0.2">
      <c r="A11" s="17" t="s">
        <v>13</v>
      </c>
      <c r="B11" s="45">
        <f>'G-1'!B11+'G-2'!B11</f>
        <v>46</v>
      </c>
      <c r="C11" s="45">
        <f>'G-1'!C11+'G-2'!C11</f>
        <v>56</v>
      </c>
      <c r="D11" s="45">
        <f>'G-1'!D11+'G-2'!D11</f>
        <v>0</v>
      </c>
      <c r="E11" s="45">
        <f>'G-1'!E11+'G-2'!E11</f>
        <v>0</v>
      </c>
      <c r="F11" s="6">
        <f t="shared" ref="F11:F22" si="2">B11*0.5+C11*1+D11*2+E11*2.5</f>
        <v>79</v>
      </c>
      <c r="G11" s="2"/>
      <c r="H11" s="18" t="s">
        <v>4</v>
      </c>
      <c r="I11" s="45">
        <f>'G-1'!I11+'G-2'!I11</f>
        <v>77</v>
      </c>
      <c r="J11" s="45">
        <f>'G-1'!J11+'G-2'!J11</f>
        <v>53</v>
      </c>
      <c r="K11" s="45">
        <f>'G-1'!K11+'G-2'!K11</f>
        <v>0</v>
      </c>
      <c r="L11" s="45">
        <f>'G-1'!L11+'G-2'!L11</f>
        <v>0</v>
      </c>
      <c r="M11" s="6">
        <f t="shared" si="0"/>
        <v>91.5</v>
      </c>
      <c r="N11" s="9">
        <f>F21+F22+M10+M11</f>
        <v>380</v>
      </c>
      <c r="O11" s="18" t="s">
        <v>43</v>
      </c>
      <c r="P11" s="45">
        <f>'G-1'!P11+'G-2'!P11</f>
        <v>71</v>
      </c>
      <c r="Q11" s="45">
        <f>'G-1'!Q11+'G-2'!Q11</f>
        <v>51</v>
      </c>
      <c r="R11" s="45">
        <f>'G-1'!R11+'G-2'!R11</f>
        <v>0</v>
      </c>
      <c r="S11" s="45">
        <f>'G-1'!S11+'G-2'!S11</f>
        <v>0</v>
      </c>
      <c r="T11" s="6">
        <f t="shared" si="1"/>
        <v>86.5</v>
      </c>
      <c r="U11" s="2"/>
      <c r="W11" s="1"/>
      <c r="X11" s="1"/>
      <c r="Y11" s="1" t="s">
        <v>66</v>
      </c>
      <c r="Z11" s="47">
        <v>1755</v>
      </c>
      <c r="AA11" s="1"/>
      <c r="AB11" s="1"/>
    </row>
    <row r="12" spans="1:28" ht="24" customHeight="1" x14ac:dyDescent="0.2">
      <c r="A12" s="17" t="s">
        <v>16</v>
      </c>
      <c r="B12" s="45">
        <f>'G-1'!B12+'G-2'!B12</f>
        <v>73</v>
      </c>
      <c r="C12" s="45">
        <f>'G-1'!C12+'G-2'!C12</f>
        <v>84</v>
      </c>
      <c r="D12" s="45">
        <f>'G-1'!D12+'G-2'!D12</f>
        <v>0</v>
      </c>
      <c r="E12" s="45">
        <f>'G-1'!E12+'G-2'!E12</f>
        <v>0</v>
      </c>
      <c r="F12" s="6">
        <f t="shared" si="2"/>
        <v>120.5</v>
      </c>
      <c r="G12" s="2"/>
      <c r="H12" s="18" t="s">
        <v>5</v>
      </c>
      <c r="I12" s="45">
        <f>'G-1'!I12+'G-2'!I12</f>
        <v>71</v>
      </c>
      <c r="J12" s="45">
        <f>'G-1'!J12+'G-2'!J12</f>
        <v>68</v>
      </c>
      <c r="K12" s="45">
        <f>'G-1'!K12+'G-2'!K12</f>
        <v>0</v>
      </c>
      <c r="L12" s="45">
        <f>'G-1'!L12+'G-2'!L12</f>
        <v>0</v>
      </c>
      <c r="M12" s="6">
        <f t="shared" si="0"/>
        <v>103.5</v>
      </c>
      <c r="N12" s="2">
        <f>F22+M10+M11+M12</f>
        <v>392</v>
      </c>
      <c r="O12" s="18" t="s">
        <v>31</v>
      </c>
      <c r="P12" s="45">
        <f>'G-1'!P12+'G-2'!P12</f>
        <v>73</v>
      </c>
      <c r="Q12" s="45">
        <f>'G-1'!Q12+'G-2'!Q12</f>
        <v>55</v>
      </c>
      <c r="R12" s="45">
        <f>'G-1'!R12+'G-2'!R12</f>
        <v>0</v>
      </c>
      <c r="S12" s="45">
        <f>'G-1'!S12+'G-2'!S12</f>
        <v>0</v>
      </c>
      <c r="T12" s="6">
        <f t="shared" si="1"/>
        <v>91.5</v>
      </c>
      <c r="U12" s="2"/>
      <c r="W12" s="1"/>
      <c r="X12" s="1"/>
      <c r="Y12" s="1" t="s">
        <v>78</v>
      </c>
      <c r="Z12" s="47">
        <v>1763.5</v>
      </c>
      <c r="AA12" s="1"/>
      <c r="AB12" s="1"/>
    </row>
    <row r="13" spans="1:28" ht="24" customHeight="1" x14ac:dyDescent="0.2">
      <c r="A13" s="17" t="s">
        <v>18</v>
      </c>
      <c r="B13" s="45">
        <f>'G-1'!B13+'G-2'!B13</f>
        <v>67</v>
      </c>
      <c r="C13" s="45">
        <f>'G-1'!C13+'G-2'!C13</f>
        <v>82</v>
      </c>
      <c r="D13" s="45">
        <f>'G-1'!D13+'G-2'!D13</f>
        <v>0</v>
      </c>
      <c r="E13" s="45">
        <f>'G-1'!E13+'G-2'!E13</f>
        <v>0</v>
      </c>
      <c r="F13" s="6">
        <f t="shared" si="2"/>
        <v>115.5</v>
      </c>
      <c r="G13" s="2">
        <f t="shared" ref="G13:G19" si="3">F10+F11+F12+F13</f>
        <v>377</v>
      </c>
      <c r="H13" s="18" t="s">
        <v>6</v>
      </c>
      <c r="I13" s="45">
        <f>'G-1'!I13+'G-2'!I13</f>
        <v>85</v>
      </c>
      <c r="J13" s="45">
        <f>'G-1'!J13+'G-2'!J13</f>
        <v>53</v>
      </c>
      <c r="K13" s="45">
        <f>'G-1'!K13+'G-2'!K13</f>
        <v>0</v>
      </c>
      <c r="L13" s="45">
        <f>'G-1'!L13+'G-2'!L13</f>
        <v>0</v>
      </c>
      <c r="M13" s="6">
        <f t="shared" si="0"/>
        <v>95.5</v>
      </c>
      <c r="N13" s="2">
        <f t="shared" ref="N13:N18" si="4">M10+M11+M12+M13</f>
        <v>378.5</v>
      </c>
      <c r="O13" s="18" t="s">
        <v>32</v>
      </c>
      <c r="P13" s="45">
        <f>'G-1'!P13+'G-2'!P13</f>
        <v>76</v>
      </c>
      <c r="Q13" s="45">
        <f>'G-1'!Q13+'G-2'!Q13</f>
        <v>60</v>
      </c>
      <c r="R13" s="45">
        <f>'G-1'!R13+'G-2'!R13</f>
        <v>0</v>
      </c>
      <c r="S13" s="45">
        <f>'G-1'!S13+'G-2'!S13</f>
        <v>0</v>
      </c>
      <c r="T13" s="6">
        <f t="shared" si="1"/>
        <v>98</v>
      </c>
      <c r="U13" s="2">
        <f t="shared" ref="U13:U21" si="5">T10+T11+T12+T13</f>
        <v>349</v>
      </c>
      <c r="W13" s="1" t="s">
        <v>82</v>
      </c>
      <c r="X13" s="47">
        <v>2015.5</v>
      </c>
      <c r="Y13" s="1" t="s">
        <v>83</v>
      </c>
      <c r="Z13" s="47">
        <v>1769</v>
      </c>
      <c r="AA13" s="1" t="s">
        <v>75</v>
      </c>
      <c r="AB13" s="47">
        <v>0</v>
      </c>
    </row>
    <row r="14" spans="1:28" ht="24" customHeight="1" x14ac:dyDescent="0.2">
      <c r="A14" s="17" t="s">
        <v>20</v>
      </c>
      <c r="B14" s="45">
        <f>'G-1'!B14+'G-2'!B14</f>
        <v>60</v>
      </c>
      <c r="C14" s="45">
        <f>'G-1'!C14+'G-2'!C14</f>
        <v>68</v>
      </c>
      <c r="D14" s="45">
        <f>'G-1'!D14+'G-2'!D14</f>
        <v>0</v>
      </c>
      <c r="E14" s="45">
        <f>'G-1'!E14+'G-2'!E14</f>
        <v>0</v>
      </c>
      <c r="F14" s="6">
        <f t="shared" si="2"/>
        <v>98</v>
      </c>
      <c r="G14" s="2">
        <f t="shared" si="3"/>
        <v>413</v>
      </c>
      <c r="H14" s="18" t="s">
        <v>8</v>
      </c>
      <c r="I14" s="45">
        <f>'G-1'!I14+'G-2'!I14</f>
        <v>90</v>
      </c>
      <c r="J14" s="45">
        <f>'G-1'!J14+'G-2'!J14</f>
        <v>68</v>
      </c>
      <c r="K14" s="45">
        <f>'G-1'!K14+'G-2'!K14</f>
        <v>0</v>
      </c>
      <c r="L14" s="45">
        <f>'G-1'!L14+'G-2'!L14</f>
        <v>0</v>
      </c>
      <c r="M14" s="6">
        <f t="shared" si="0"/>
        <v>113</v>
      </c>
      <c r="N14" s="2">
        <f t="shared" si="4"/>
        <v>403.5</v>
      </c>
      <c r="O14" s="18" t="s">
        <v>28</v>
      </c>
      <c r="P14" s="45">
        <f>'G-1'!P14+'G-2'!P14</f>
        <v>0</v>
      </c>
      <c r="Q14" s="45">
        <f>'G-1'!Q14+'G-2'!Q14</f>
        <v>0</v>
      </c>
      <c r="R14" s="45">
        <f>'G-1'!R14+'G-2'!R14</f>
        <v>0</v>
      </c>
      <c r="S14" s="45">
        <f>'G-1'!S14+'G-2'!S14</f>
        <v>0</v>
      </c>
      <c r="T14" s="6">
        <f t="shared" si="1"/>
        <v>0</v>
      </c>
      <c r="U14" s="2">
        <f t="shared" si="5"/>
        <v>276</v>
      </c>
      <c r="W14" s="1" t="s">
        <v>87</v>
      </c>
      <c r="X14" s="47">
        <v>2044.5</v>
      </c>
      <c r="Y14" s="1" t="s">
        <v>73</v>
      </c>
      <c r="Z14" s="47">
        <v>1803.5</v>
      </c>
      <c r="AA14" s="1" t="s">
        <v>76</v>
      </c>
      <c r="AB14" s="47">
        <v>0</v>
      </c>
    </row>
    <row r="15" spans="1:28" ht="24" customHeight="1" x14ac:dyDescent="0.2">
      <c r="A15" s="17" t="s">
        <v>22</v>
      </c>
      <c r="B15" s="45">
        <f>'G-1'!B15+'G-2'!B15</f>
        <v>61</v>
      </c>
      <c r="C15" s="45">
        <f>'G-1'!C15+'G-2'!C15</f>
        <v>92</v>
      </c>
      <c r="D15" s="45">
        <f>'G-1'!D15+'G-2'!D15</f>
        <v>0</v>
      </c>
      <c r="E15" s="45">
        <f>'G-1'!E15+'G-2'!E15</f>
        <v>0</v>
      </c>
      <c r="F15" s="6">
        <f t="shared" si="2"/>
        <v>122.5</v>
      </c>
      <c r="G15" s="2">
        <f t="shared" si="3"/>
        <v>456.5</v>
      </c>
      <c r="H15" s="18" t="s">
        <v>11</v>
      </c>
      <c r="I15" s="45">
        <f>'G-1'!I15+'G-2'!I15</f>
        <v>84</v>
      </c>
      <c r="J15" s="45">
        <f>'G-1'!J15+'G-2'!J15</f>
        <v>60</v>
      </c>
      <c r="K15" s="45">
        <f>'G-1'!K15+'G-2'!K15</f>
        <v>0</v>
      </c>
      <c r="L15" s="45">
        <f>'G-1'!L15+'G-2'!L15</f>
        <v>0</v>
      </c>
      <c r="M15" s="6">
        <f t="shared" si="0"/>
        <v>102</v>
      </c>
      <c r="N15" s="2">
        <f t="shared" si="4"/>
        <v>414</v>
      </c>
      <c r="O15" s="17" t="s">
        <v>29</v>
      </c>
      <c r="P15" s="45">
        <f>'G-1'!P15+'G-2'!P15</f>
        <v>0</v>
      </c>
      <c r="Q15" s="45">
        <f>'G-1'!Q15+'G-2'!Q15</f>
        <v>0</v>
      </c>
      <c r="R15" s="45">
        <f>'G-1'!R15+'G-2'!R15</f>
        <v>0</v>
      </c>
      <c r="S15" s="45">
        <f>'G-1'!S15+'G-2'!S15</f>
        <v>0</v>
      </c>
      <c r="T15" s="6">
        <f t="shared" si="1"/>
        <v>0</v>
      </c>
      <c r="U15" s="2">
        <f t="shared" si="5"/>
        <v>189.5</v>
      </c>
      <c r="W15" s="1" t="s">
        <v>85</v>
      </c>
      <c r="X15" s="47">
        <v>2047</v>
      </c>
      <c r="Y15" s="1" t="s">
        <v>62</v>
      </c>
      <c r="Z15" s="47">
        <v>1810.5</v>
      </c>
      <c r="AA15" s="1" t="s">
        <v>79</v>
      </c>
      <c r="AB15" s="47">
        <v>0</v>
      </c>
    </row>
    <row r="16" spans="1:28" ht="24" customHeight="1" x14ac:dyDescent="0.2">
      <c r="A16" s="17" t="s">
        <v>38</v>
      </c>
      <c r="B16" s="45">
        <f>'G-1'!B16+'G-2'!B16</f>
        <v>59</v>
      </c>
      <c r="C16" s="45">
        <f>'G-1'!C16+'G-2'!C16</f>
        <v>68</v>
      </c>
      <c r="D16" s="45">
        <f>'G-1'!D16+'G-2'!D16</f>
        <v>0</v>
      </c>
      <c r="E16" s="45">
        <f>'G-1'!E16+'G-2'!E16</f>
        <v>0</v>
      </c>
      <c r="F16" s="6">
        <f t="shared" si="2"/>
        <v>97.5</v>
      </c>
      <c r="G16" s="2">
        <f t="shared" si="3"/>
        <v>433.5</v>
      </c>
      <c r="H16" s="18" t="s">
        <v>14</v>
      </c>
      <c r="I16" s="45">
        <f>'G-1'!I16+'G-2'!I16</f>
        <v>83</v>
      </c>
      <c r="J16" s="45">
        <f>'G-1'!J16+'G-2'!J16</f>
        <v>50</v>
      </c>
      <c r="K16" s="45">
        <f>'G-1'!K16+'G-2'!K16</f>
        <v>0</v>
      </c>
      <c r="L16" s="45">
        <f>'G-1'!L16+'G-2'!L16</f>
        <v>0</v>
      </c>
      <c r="M16" s="6">
        <f t="shared" si="0"/>
        <v>91.5</v>
      </c>
      <c r="N16" s="2">
        <f t="shared" si="4"/>
        <v>402</v>
      </c>
      <c r="O16" s="18" t="s">
        <v>7</v>
      </c>
      <c r="P16" s="45">
        <f>'G-1'!P16+'G-2'!P16</f>
        <v>0</v>
      </c>
      <c r="Q16" s="45">
        <f>'G-1'!Q16+'G-2'!Q16</f>
        <v>0</v>
      </c>
      <c r="R16" s="45">
        <f>'G-1'!R16+'G-2'!R16</f>
        <v>0</v>
      </c>
      <c r="S16" s="45">
        <f>'G-1'!S16+'G-2'!S16</f>
        <v>0</v>
      </c>
      <c r="T16" s="6">
        <f t="shared" si="1"/>
        <v>0</v>
      </c>
      <c r="U16" s="2">
        <f t="shared" si="5"/>
        <v>98</v>
      </c>
      <c r="W16" s="1" t="s">
        <v>80</v>
      </c>
      <c r="X16" s="47">
        <v>2067.5</v>
      </c>
      <c r="Y16" s="1" t="s">
        <v>74</v>
      </c>
      <c r="Z16" s="47">
        <v>1832</v>
      </c>
      <c r="AA16" s="1" t="s">
        <v>81</v>
      </c>
      <c r="AB16" s="47">
        <v>0</v>
      </c>
    </row>
    <row r="17" spans="1:28" ht="24" customHeight="1" x14ac:dyDescent="0.2">
      <c r="A17" s="17" t="s">
        <v>39</v>
      </c>
      <c r="B17" s="45">
        <f>'G-1'!B17+'G-2'!B17</f>
        <v>77</v>
      </c>
      <c r="C17" s="45">
        <f>'G-1'!C17+'G-2'!C17</f>
        <v>79</v>
      </c>
      <c r="D17" s="45">
        <f>'G-1'!D17+'G-2'!D17</f>
        <v>0</v>
      </c>
      <c r="E17" s="45">
        <f>'G-1'!E17+'G-2'!E17</f>
        <v>0</v>
      </c>
      <c r="F17" s="6">
        <f t="shared" si="2"/>
        <v>117.5</v>
      </c>
      <c r="G17" s="2">
        <f t="shared" si="3"/>
        <v>435.5</v>
      </c>
      <c r="H17" s="18" t="s">
        <v>17</v>
      </c>
      <c r="I17" s="45">
        <f>'G-1'!I17+'G-2'!I17</f>
        <v>55</v>
      </c>
      <c r="J17" s="45">
        <f>'G-1'!J17+'G-2'!J17</f>
        <v>57</v>
      </c>
      <c r="K17" s="45">
        <f>'G-1'!K17+'G-2'!K17</f>
        <v>0</v>
      </c>
      <c r="L17" s="45">
        <f>'G-1'!L17+'G-2'!L17</f>
        <v>0</v>
      </c>
      <c r="M17" s="6">
        <f t="shared" si="0"/>
        <v>84.5</v>
      </c>
      <c r="N17" s="2">
        <f t="shared" si="4"/>
        <v>391</v>
      </c>
      <c r="O17" s="18" t="s">
        <v>9</v>
      </c>
      <c r="P17" s="45">
        <f>'G-1'!P17+'G-2'!P17</f>
        <v>0</v>
      </c>
      <c r="Q17" s="45">
        <f>'G-1'!Q17+'G-2'!Q17</f>
        <v>0</v>
      </c>
      <c r="R17" s="45">
        <f>'G-1'!R17+'G-2'!R17</f>
        <v>0</v>
      </c>
      <c r="S17" s="45">
        <f>'G-1'!S17+'G-2'!S17</f>
        <v>0</v>
      </c>
      <c r="T17" s="6">
        <f t="shared" si="1"/>
        <v>0</v>
      </c>
      <c r="U17" s="2">
        <f t="shared" si="5"/>
        <v>0</v>
      </c>
      <c r="W17" s="1" t="s">
        <v>77</v>
      </c>
      <c r="X17" s="47">
        <v>2079.5</v>
      </c>
      <c r="Y17" s="1" t="s">
        <v>72</v>
      </c>
      <c r="Z17" s="47">
        <v>1838.5</v>
      </c>
      <c r="AA17" s="1" t="s">
        <v>84</v>
      </c>
      <c r="AB17" s="47">
        <v>0</v>
      </c>
    </row>
    <row r="18" spans="1:28" ht="24" customHeight="1" x14ac:dyDescent="0.2">
      <c r="A18" s="17" t="s">
        <v>40</v>
      </c>
      <c r="B18" s="45">
        <f>'G-1'!B18+'G-2'!B18</f>
        <v>73</v>
      </c>
      <c r="C18" s="45">
        <f>'G-1'!C18+'G-2'!C18</f>
        <v>76</v>
      </c>
      <c r="D18" s="45">
        <f>'G-1'!D18+'G-2'!D18</f>
        <v>0</v>
      </c>
      <c r="E18" s="45">
        <f>'G-1'!E18+'G-2'!E18</f>
        <v>0</v>
      </c>
      <c r="F18" s="6">
        <f t="shared" si="2"/>
        <v>112.5</v>
      </c>
      <c r="G18" s="2">
        <f t="shared" si="3"/>
        <v>450</v>
      </c>
      <c r="H18" s="18" t="s">
        <v>19</v>
      </c>
      <c r="I18" s="45">
        <f>'G-1'!I18+'G-2'!I18</f>
        <v>28</v>
      </c>
      <c r="J18" s="45">
        <f>'G-1'!J18+'G-2'!J18</f>
        <v>70</v>
      </c>
      <c r="K18" s="45">
        <f>'G-1'!K18+'G-2'!K18</f>
        <v>0</v>
      </c>
      <c r="L18" s="45">
        <f>'G-1'!L18+'G-2'!L18</f>
        <v>0</v>
      </c>
      <c r="M18" s="6">
        <f t="shared" si="0"/>
        <v>84</v>
      </c>
      <c r="N18" s="2">
        <f t="shared" si="4"/>
        <v>362</v>
      </c>
      <c r="O18" s="18" t="s">
        <v>12</v>
      </c>
      <c r="P18" s="45">
        <f>'G-1'!P18+'G-2'!P18</f>
        <v>0</v>
      </c>
      <c r="Q18" s="45">
        <f>'G-1'!Q18+'G-2'!Q18</f>
        <v>0</v>
      </c>
      <c r="R18" s="45">
        <f>'G-1'!R18+'G-2'!R18</f>
        <v>0</v>
      </c>
      <c r="S18" s="45">
        <f>'G-1'!S18+'G-2'!S18</f>
        <v>0</v>
      </c>
      <c r="T18" s="6">
        <f t="shared" si="1"/>
        <v>0</v>
      </c>
      <c r="U18" s="2">
        <f t="shared" si="5"/>
        <v>0</v>
      </c>
      <c r="W18" s="1" t="s">
        <v>64</v>
      </c>
      <c r="X18" s="47">
        <v>2112.5</v>
      </c>
      <c r="Y18" s="1" t="s">
        <v>88</v>
      </c>
      <c r="Z18" s="47">
        <v>1862.5</v>
      </c>
      <c r="AA18" s="1" t="s">
        <v>67</v>
      </c>
      <c r="AB18" s="47">
        <v>0</v>
      </c>
    </row>
    <row r="19" spans="1:28" ht="24" customHeight="1" thickBot="1" x14ac:dyDescent="0.25">
      <c r="A19" s="20" t="s">
        <v>41</v>
      </c>
      <c r="B19" s="46">
        <f>'G-1'!B19+'G-2'!B19</f>
        <v>71</v>
      </c>
      <c r="C19" s="46">
        <f>'G-1'!C19+'G-2'!C19</f>
        <v>89</v>
      </c>
      <c r="D19" s="46">
        <f>'G-1'!D19+'G-2'!D19</f>
        <v>0</v>
      </c>
      <c r="E19" s="46">
        <f>'G-1'!E19+'G-2'!E19</f>
        <v>0</v>
      </c>
      <c r="F19" s="7">
        <f t="shared" si="2"/>
        <v>124.5</v>
      </c>
      <c r="G19" s="3">
        <f t="shared" si="3"/>
        <v>452</v>
      </c>
      <c r="H19" s="19" t="s">
        <v>21</v>
      </c>
      <c r="I19" s="45">
        <f>'G-1'!I19+'G-2'!I19</f>
        <v>88</v>
      </c>
      <c r="J19" s="45">
        <f>'G-1'!J19+'G-2'!J19</f>
        <v>78</v>
      </c>
      <c r="K19" s="45">
        <f>'G-1'!K19+'G-2'!K19</f>
        <v>0</v>
      </c>
      <c r="L19" s="45">
        <f>'G-1'!L19+'G-2'!L19</f>
        <v>0</v>
      </c>
      <c r="M19" s="6">
        <f t="shared" si="0"/>
        <v>122</v>
      </c>
      <c r="N19" s="2">
        <f>M16+M17+M18+M19</f>
        <v>382</v>
      </c>
      <c r="O19" s="18" t="s">
        <v>15</v>
      </c>
      <c r="P19" s="45">
        <f>'G-1'!P19+'G-2'!P19</f>
        <v>0</v>
      </c>
      <c r="Q19" s="45">
        <f>'G-1'!Q19+'G-2'!Q19</f>
        <v>0</v>
      </c>
      <c r="R19" s="45">
        <f>'G-1'!R19+'G-2'!R19</f>
        <v>0</v>
      </c>
      <c r="S19" s="45">
        <f>'G-1'!S19+'G-2'!S19</f>
        <v>0</v>
      </c>
      <c r="T19" s="6">
        <f t="shared" si="1"/>
        <v>0</v>
      </c>
      <c r="U19" s="2">
        <f t="shared" si="5"/>
        <v>0</v>
      </c>
      <c r="W19" s="1" t="s">
        <v>63</v>
      </c>
      <c r="X19" s="47">
        <v>2147.5</v>
      </c>
      <c r="Y19" s="1" t="s">
        <v>86</v>
      </c>
      <c r="Z19" s="47">
        <v>1876.5</v>
      </c>
      <c r="AA19" s="1" t="s">
        <v>89</v>
      </c>
      <c r="AB19" s="47">
        <v>0</v>
      </c>
    </row>
    <row r="20" spans="1:28" ht="24" customHeight="1" x14ac:dyDescent="0.2">
      <c r="A20" s="18" t="s">
        <v>26</v>
      </c>
      <c r="B20" s="44">
        <f>'G-1'!B20+'G-2'!B20</f>
        <v>61</v>
      </c>
      <c r="C20" s="44">
        <f>'G-1'!C20+'G-2'!C20</f>
        <v>62</v>
      </c>
      <c r="D20" s="44">
        <f>'G-1'!D20+'G-2'!D20</f>
        <v>0</v>
      </c>
      <c r="E20" s="44">
        <f>'G-1'!E20+'G-2'!E20</f>
        <v>0</v>
      </c>
      <c r="F20" s="8">
        <f t="shared" si="2"/>
        <v>92.5</v>
      </c>
      <c r="G20" s="34"/>
      <c r="H20" s="18" t="s">
        <v>23</v>
      </c>
      <c r="I20" s="45">
        <f>'G-1'!I20+'G-2'!I20</f>
        <v>82</v>
      </c>
      <c r="J20" s="45">
        <f>'G-1'!J20+'G-2'!J20</f>
        <v>54</v>
      </c>
      <c r="K20" s="45">
        <f>'G-1'!K20+'G-2'!K20</f>
        <v>0</v>
      </c>
      <c r="L20" s="45">
        <f>'G-1'!L20+'G-2'!L20</f>
        <v>0</v>
      </c>
      <c r="M20" s="8">
        <f t="shared" si="0"/>
        <v>95</v>
      </c>
      <c r="N20" s="2">
        <f>M17+M18+M19+M20</f>
        <v>385.5</v>
      </c>
      <c r="O20" s="18" t="s">
        <v>44</v>
      </c>
      <c r="P20" s="45">
        <f>'G-1'!P20+'G-2'!P20</f>
        <v>0</v>
      </c>
      <c r="Q20" s="45">
        <f>'G-1'!Q20+'G-2'!Q20</f>
        <v>0</v>
      </c>
      <c r="R20" s="45">
        <f>'G-1'!R20+'G-2'!R20</f>
        <v>0</v>
      </c>
      <c r="S20" s="45">
        <f>'G-1'!S20+'G-2'!S20</f>
        <v>0</v>
      </c>
      <c r="T20" s="8">
        <f t="shared" si="1"/>
        <v>0</v>
      </c>
      <c r="U20" s="2">
        <f t="shared" si="5"/>
        <v>0</v>
      </c>
      <c r="W20" s="1"/>
      <c r="X20" s="1"/>
      <c r="Y20" s="1" t="s">
        <v>90</v>
      </c>
      <c r="Z20" s="47">
        <v>1888.5</v>
      </c>
      <c r="AA20" s="1" t="s">
        <v>68</v>
      </c>
      <c r="AB20" s="47">
        <v>0</v>
      </c>
    </row>
    <row r="21" spans="1:28" ht="24" customHeight="1" thickBot="1" x14ac:dyDescent="0.25">
      <c r="A21" s="18" t="s">
        <v>27</v>
      </c>
      <c r="B21" s="45">
        <f>'G-1'!B21+'G-2'!B21</f>
        <v>57</v>
      </c>
      <c r="C21" s="45">
        <f>'G-1'!C21+'G-2'!C21</f>
        <v>63</v>
      </c>
      <c r="D21" s="45">
        <f>'G-1'!D21+'G-2'!D21</f>
        <v>0</v>
      </c>
      <c r="E21" s="45">
        <f>'G-1'!E21+'G-2'!E21</f>
        <v>0</v>
      </c>
      <c r="F21" s="6">
        <f t="shared" si="2"/>
        <v>91.5</v>
      </c>
      <c r="G21" s="35"/>
      <c r="H21" s="19" t="s">
        <v>24</v>
      </c>
      <c r="I21" s="45">
        <f>'G-1'!I21+'G-2'!I21</f>
        <v>57</v>
      </c>
      <c r="J21" s="45">
        <f>'G-1'!J21+'G-2'!J21</f>
        <v>53</v>
      </c>
      <c r="K21" s="45">
        <f>'G-1'!K21+'G-2'!K21</f>
        <v>0</v>
      </c>
      <c r="L21" s="45">
        <f>'G-1'!L21+'G-2'!L21</f>
        <v>0</v>
      </c>
      <c r="M21" s="6">
        <f t="shared" si="0"/>
        <v>81.5</v>
      </c>
      <c r="N21" s="2">
        <f>M18+M19+M20+M21</f>
        <v>382.5</v>
      </c>
      <c r="O21" s="20" t="s">
        <v>45</v>
      </c>
      <c r="P21" s="46">
        <f>'G-1'!P21+'G-2'!P21</f>
        <v>0</v>
      </c>
      <c r="Q21" s="46">
        <f>'G-1'!Q21+'G-2'!Q21</f>
        <v>0</v>
      </c>
      <c r="R21" s="46">
        <f>'G-1'!R21+'G-2'!R21</f>
        <v>0</v>
      </c>
      <c r="S21" s="46">
        <f>'G-1'!S21+'G-2'!S21</f>
        <v>0</v>
      </c>
      <c r="T21" s="7">
        <f t="shared" si="1"/>
        <v>0</v>
      </c>
      <c r="U21" s="3">
        <f t="shared" si="5"/>
        <v>0</v>
      </c>
      <c r="W21" s="1"/>
      <c r="X21" s="1"/>
      <c r="Y21" s="1" t="s">
        <v>69</v>
      </c>
      <c r="Z21" s="47">
        <v>1896</v>
      </c>
      <c r="AA21" s="1" t="s">
        <v>70</v>
      </c>
      <c r="AB21" s="47">
        <v>0</v>
      </c>
    </row>
    <row r="22" spans="1:28" ht="24" customHeight="1" thickBot="1" x14ac:dyDescent="0.25">
      <c r="A22" s="18" t="s">
        <v>0</v>
      </c>
      <c r="B22" s="45">
        <f>'G-1'!B22+'G-2'!B22</f>
        <v>64</v>
      </c>
      <c r="C22" s="45">
        <f>'G-1'!C22+'G-2'!C22</f>
        <v>77</v>
      </c>
      <c r="D22" s="45">
        <f>'G-1'!D22+'G-2'!D22</f>
        <v>0</v>
      </c>
      <c r="E22" s="45">
        <f>'G-1'!E22+'G-2'!E22</f>
        <v>0</v>
      </c>
      <c r="F22" s="6">
        <f t="shared" si="2"/>
        <v>109</v>
      </c>
      <c r="G22" s="2"/>
      <c r="H22" s="20" t="s">
        <v>25</v>
      </c>
      <c r="I22" s="45">
        <f>'G-1'!I22+'G-2'!I22</f>
        <v>76</v>
      </c>
      <c r="J22" s="45">
        <f>'G-1'!J22+'G-2'!J22</f>
        <v>66</v>
      </c>
      <c r="K22" s="45">
        <f>'G-1'!K22+'G-2'!K22</f>
        <v>0</v>
      </c>
      <c r="L22" s="45">
        <f>'G-1'!L22+'G-2'!L22</f>
        <v>0</v>
      </c>
      <c r="M22" s="6">
        <f t="shared" si="0"/>
        <v>104</v>
      </c>
      <c r="N22" s="3">
        <f>M19+M20+M21+M22</f>
        <v>402.5</v>
      </c>
      <c r="O22" s="18"/>
      <c r="P22" s="44"/>
      <c r="Q22" s="44"/>
      <c r="R22" s="44"/>
      <c r="S22" s="44"/>
      <c r="T22" s="8"/>
      <c r="U22" s="33"/>
      <c r="W22" s="1"/>
      <c r="X22" s="1"/>
      <c r="Y22" s="1" t="s">
        <v>91</v>
      </c>
      <c r="Z22" s="47">
        <v>1946</v>
      </c>
      <c r="AA22" s="1"/>
      <c r="AB22" s="47"/>
    </row>
    <row r="23" spans="1:28" ht="13.5" customHeight="1" x14ac:dyDescent="0.2">
      <c r="A23" s="80" t="s">
        <v>46</v>
      </c>
      <c r="B23" s="81"/>
      <c r="C23" s="86" t="s">
        <v>49</v>
      </c>
      <c r="D23" s="87"/>
      <c r="E23" s="87"/>
      <c r="F23" s="88"/>
      <c r="G23" s="49">
        <f>MAX(G13:G19)</f>
        <v>456.5</v>
      </c>
      <c r="H23" s="84" t="s">
        <v>47</v>
      </c>
      <c r="I23" s="85"/>
      <c r="J23" s="77" t="s">
        <v>49</v>
      </c>
      <c r="K23" s="78"/>
      <c r="L23" s="78"/>
      <c r="M23" s="79"/>
      <c r="N23" s="50">
        <f>MAX(N10:N22)</f>
        <v>414</v>
      </c>
      <c r="O23" s="80" t="s">
        <v>48</v>
      </c>
      <c r="P23" s="81"/>
      <c r="Q23" s="86" t="s">
        <v>49</v>
      </c>
      <c r="R23" s="87"/>
      <c r="S23" s="87"/>
      <c r="T23" s="88"/>
      <c r="U23" s="49">
        <f>MAX(U13:U21)</f>
        <v>349</v>
      </c>
      <c r="W23" s="1"/>
      <c r="X23" s="1"/>
      <c r="Y23" s="1"/>
      <c r="Z23" s="1"/>
      <c r="AA23" s="1"/>
      <c r="AB23" s="1"/>
    </row>
    <row r="24" spans="1:28" ht="13.5" customHeight="1" x14ac:dyDescent="0.2">
      <c r="A24" s="82"/>
      <c r="B24" s="83"/>
      <c r="C24" s="48" t="s">
        <v>71</v>
      </c>
      <c r="D24" s="51"/>
      <c r="E24" s="51"/>
      <c r="F24" s="52" t="s">
        <v>77</v>
      </c>
      <c r="G24" s="53"/>
      <c r="H24" s="82"/>
      <c r="I24" s="83"/>
      <c r="J24" s="48" t="s">
        <v>71</v>
      </c>
      <c r="K24" s="51"/>
      <c r="L24" s="51"/>
      <c r="M24" s="52" t="s">
        <v>78</v>
      </c>
      <c r="N24" s="53"/>
      <c r="O24" s="82"/>
      <c r="P24" s="83"/>
      <c r="Q24" s="48" t="s">
        <v>71</v>
      </c>
      <c r="R24" s="51"/>
      <c r="S24" s="51"/>
      <c r="T24" s="52" t="s">
        <v>75</v>
      </c>
      <c r="U24" s="53"/>
      <c r="W24" s="1"/>
      <c r="X24" s="1"/>
      <c r="Y24" s="54" t="s">
        <v>71</v>
      </c>
      <c r="Z24" s="1"/>
      <c r="AA24" s="1"/>
      <c r="AB24" s="1"/>
    </row>
    <row r="25" spans="1:28" ht="6.75" customHeight="1" x14ac:dyDescent="0.2">
      <c r="A25" s="21"/>
      <c r="B25" s="22"/>
      <c r="C25" s="22"/>
      <c r="D25" s="22"/>
      <c r="E25" s="22"/>
      <c r="F25" s="22"/>
      <c r="G25" s="23"/>
      <c r="H25" s="21"/>
      <c r="I25" s="24"/>
      <c r="J25" s="24"/>
      <c r="K25" s="22"/>
      <c r="L25" s="22"/>
      <c r="M25" s="22"/>
      <c r="N25" s="23"/>
      <c r="O25" s="21"/>
      <c r="P25" s="22"/>
      <c r="Q25" s="22"/>
      <c r="R25" s="22"/>
      <c r="S25" s="22"/>
      <c r="T25" s="22"/>
      <c r="U25" s="23"/>
    </row>
    <row r="26" spans="1:28" x14ac:dyDescent="0.2">
      <c r="A26" s="89" t="s">
        <v>50</v>
      </c>
      <c r="B26" s="89"/>
      <c r="C26" s="89"/>
      <c r="D26" s="89"/>
      <c r="E26" s="89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36"/>
      <c r="Q26" s="36"/>
      <c r="R26" s="37"/>
      <c r="S26" s="38"/>
      <c r="T26" s="39"/>
      <c r="U26" s="39"/>
    </row>
    <row r="27" spans="1:28" ht="12.75" customHeight="1" x14ac:dyDescent="0.2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5"/>
      <c r="Q27" s="25"/>
      <c r="R27" s="12"/>
      <c r="S27" s="26"/>
      <c r="T27" s="27"/>
      <c r="U27" s="27"/>
    </row>
    <row r="28" spans="1:28" x14ac:dyDescent="0.2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9"/>
      <c r="Q28" s="29"/>
      <c r="R28" s="30"/>
      <c r="S28" s="31"/>
      <c r="T28" s="32"/>
      <c r="U28" s="32"/>
    </row>
    <row r="29" spans="1:28" ht="9.75" customHeight="1" x14ac:dyDescent="0.2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9"/>
      <c r="Q29" s="29"/>
      <c r="R29" s="30"/>
      <c r="S29" s="31"/>
      <c r="T29" s="32"/>
      <c r="U29" s="32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26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27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0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3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4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5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6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8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11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14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17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19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21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23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24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25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15" sqref="J15"/>
    </sheetView>
  </sheetViews>
  <sheetFormatPr baseColWidth="10" defaultRowHeight="12.75" x14ac:dyDescent="0.2"/>
  <cols>
    <col min="2" max="6" width="5.7109375" customWidth="1"/>
    <col min="7" max="7" width="5.5703125" customWidth="1"/>
    <col min="8" max="8" width="4.7109375" customWidth="1"/>
    <col min="9" max="11" width="5.140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5"/>
      <c r="B1" s="56"/>
      <c r="C1" s="56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  <c r="AP1" s="55"/>
      <c r="AQ1" s="55"/>
      <c r="AR1" s="55"/>
      <c r="AS1" s="55"/>
      <c r="AT1" s="55"/>
      <c r="AU1" s="55"/>
      <c r="AV1" s="55"/>
      <c r="AW1" s="55"/>
      <c r="AX1" s="55"/>
      <c r="AY1" s="55"/>
      <c r="AZ1" s="55"/>
      <c r="BA1" s="55"/>
      <c r="BB1" s="55"/>
      <c r="BC1" s="55"/>
      <c r="BD1" s="55"/>
      <c r="BE1" s="55"/>
      <c r="BF1" s="55"/>
      <c r="BG1" s="55"/>
      <c r="BH1" s="55"/>
      <c r="BI1" s="55"/>
      <c r="BJ1" s="55"/>
      <c r="BK1" s="55"/>
      <c r="BL1" s="55"/>
      <c r="BM1" s="55"/>
      <c r="BN1" s="55"/>
      <c r="BO1" s="55"/>
      <c r="BP1" s="55"/>
      <c r="BQ1" s="55"/>
      <c r="BR1" s="55"/>
      <c r="BS1" s="55"/>
      <c r="BT1" s="55"/>
      <c r="BU1" s="55"/>
      <c r="BV1" s="55"/>
      <c r="BW1" s="55"/>
      <c r="BX1" s="55"/>
      <c r="BY1" s="55"/>
      <c r="BZ1" s="55"/>
      <c r="CA1" s="55"/>
      <c r="CB1" s="55"/>
      <c r="CC1" s="55"/>
    </row>
    <row r="2" spans="1:81" ht="15.75" x14ac:dyDescent="0.25">
      <c r="A2" s="57"/>
      <c r="B2" s="57"/>
      <c r="C2" s="57"/>
      <c r="D2" s="57"/>
      <c r="E2" s="57"/>
      <c r="F2" s="57"/>
      <c r="G2" s="57"/>
      <c r="H2" s="57"/>
      <c r="I2" s="55"/>
      <c r="J2" s="55"/>
      <c r="K2" s="55"/>
      <c r="L2" s="55"/>
      <c r="M2" s="108" t="s">
        <v>92</v>
      </c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  <c r="BM2" s="55"/>
      <c r="BN2" s="55"/>
      <c r="BO2" s="55"/>
      <c r="BP2" s="55"/>
      <c r="BQ2" s="55"/>
      <c r="BR2" s="55"/>
      <c r="BS2" s="55"/>
      <c r="BT2" s="55"/>
      <c r="BU2" s="55"/>
      <c r="BV2" s="55"/>
      <c r="BW2" s="55"/>
      <c r="BX2" s="55"/>
      <c r="BY2" s="55"/>
      <c r="BZ2" s="55"/>
      <c r="CA2" s="55"/>
      <c r="CB2" s="55"/>
      <c r="CC2" s="55"/>
    </row>
    <row r="3" spans="1:81" ht="15.75" x14ac:dyDescent="0.25">
      <c r="A3" s="57"/>
      <c r="B3" s="57"/>
      <c r="C3" s="57"/>
      <c r="D3" s="57"/>
      <c r="E3" s="57"/>
      <c r="F3" s="57"/>
      <c r="G3" s="57"/>
      <c r="H3" s="57"/>
      <c r="I3" s="55"/>
      <c r="J3" s="55"/>
      <c r="K3" s="55"/>
      <c r="L3" s="55"/>
      <c r="M3" s="108" t="s">
        <v>93</v>
      </c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  <c r="BM3" s="55"/>
      <c r="BN3" s="55"/>
      <c r="BO3" s="55"/>
      <c r="BP3" s="55"/>
      <c r="BQ3" s="55"/>
      <c r="BR3" s="55"/>
      <c r="BS3" s="55"/>
      <c r="BT3" s="55"/>
      <c r="BU3" s="55"/>
      <c r="BV3" s="55"/>
      <c r="BW3" s="55"/>
      <c r="BX3" s="55"/>
      <c r="BY3" s="55"/>
      <c r="BZ3" s="55"/>
      <c r="CA3" s="55"/>
      <c r="CB3" s="55"/>
      <c r="CC3" s="55"/>
    </row>
    <row r="4" spans="1:81" ht="15.75" x14ac:dyDescent="0.25">
      <c r="A4" s="57"/>
      <c r="B4" s="57"/>
      <c r="C4" s="57"/>
      <c r="D4" s="57"/>
      <c r="E4" s="57"/>
      <c r="F4" s="57"/>
      <c r="G4" s="57"/>
      <c r="H4" s="57"/>
      <c r="I4" s="55"/>
      <c r="J4" s="55"/>
      <c r="K4" s="55"/>
      <c r="L4" s="55"/>
      <c r="M4" s="108" t="s">
        <v>94</v>
      </c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55"/>
    </row>
    <row r="5" spans="1:81" x14ac:dyDescent="0.2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</row>
    <row r="6" spans="1:81" x14ac:dyDescent="0.2">
      <c r="A6" s="58"/>
      <c r="B6" s="58"/>
      <c r="C6" s="59"/>
      <c r="D6" s="59"/>
      <c r="E6" s="59"/>
      <c r="F6" s="59"/>
      <c r="G6" s="59"/>
      <c r="H6" s="59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  <c r="BM6" s="55"/>
      <c r="BN6" s="55"/>
      <c r="BO6" s="55"/>
      <c r="BP6" s="55"/>
      <c r="BQ6" s="55"/>
      <c r="BR6" s="55"/>
      <c r="BS6" s="55"/>
      <c r="BT6" s="55"/>
      <c r="BU6" s="55"/>
      <c r="BV6" s="55"/>
      <c r="BW6" s="55"/>
      <c r="BX6" s="55"/>
      <c r="BY6" s="55"/>
      <c r="BZ6" s="55"/>
      <c r="CA6" s="55"/>
      <c r="CB6" s="55"/>
      <c r="CC6" s="55"/>
    </row>
    <row r="7" spans="1:81" x14ac:dyDescent="0.2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  <c r="BQ7" s="55"/>
      <c r="BR7" s="55"/>
      <c r="BS7" s="55"/>
      <c r="BT7" s="55"/>
      <c r="BU7" s="55"/>
      <c r="BV7" s="55"/>
      <c r="BW7" s="55"/>
      <c r="BX7" s="55"/>
      <c r="BY7" s="55"/>
      <c r="BZ7" s="55"/>
      <c r="CA7" s="55"/>
      <c r="CB7" s="55"/>
      <c r="CC7" s="55"/>
    </row>
    <row r="8" spans="1:81" x14ac:dyDescent="0.2">
      <c r="A8" s="109" t="s">
        <v>95</v>
      </c>
      <c r="B8" s="109"/>
      <c r="C8" s="110" t="s">
        <v>96</v>
      </c>
      <c r="D8" s="110"/>
      <c r="E8" s="110"/>
      <c r="F8" s="110"/>
      <c r="G8" s="110"/>
      <c r="H8" s="110"/>
      <c r="I8" s="55"/>
      <c r="J8" s="55"/>
      <c r="K8" s="55"/>
      <c r="L8" s="109" t="s">
        <v>97</v>
      </c>
      <c r="M8" s="109"/>
      <c r="N8" s="109"/>
      <c r="O8" s="110" t="str">
        <f>'G-1'!D5</f>
        <v>CL 34 - CR 45-44</v>
      </c>
      <c r="P8" s="110"/>
      <c r="Q8" s="110"/>
      <c r="R8" s="110"/>
      <c r="S8" s="110"/>
      <c r="T8" s="55"/>
      <c r="U8" s="55"/>
      <c r="V8" s="109" t="s">
        <v>98</v>
      </c>
      <c r="W8" s="109"/>
      <c r="X8" s="109"/>
      <c r="Y8" s="110">
        <f>'G-1'!L5</f>
        <v>0</v>
      </c>
      <c r="Z8" s="110"/>
      <c r="AA8" s="110"/>
      <c r="AB8" s="55"/>
      <c r="AC8" s="55"/>
      <c r="AD8" s="55"/>
      <c r="AE8" s="55"/>
      <c r="AF8" s="55"/>
      <c r="AG8" s="55"/>
      <c r="AH8" s="109" t="s">
        <v>99</v>
      </c>
      <c r="AI8" s="109"/>
      <c r="AJ8" s="113">
        <f>'G-1'!S6</f>
        <v>44175</v>
      </c>
      <c r="AK8" s="113"/>
      <c r="AL8" s="113"/>
      <c r="AM8" s="113"/>
      <c r="AN8" s="55"/>
      <c r="AO8" s="55"/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  <c r="BG8" s="55"/>
      <c r="BH8" s="55"/>
      <c r="BI8" s="55"/>
      <c r="BJ8" s="55"/>
      <c r="BK8" s="55"/>
      <c r="BL8" s="55"/>
      <c r="BM8" s="55"/>
      <c r="BN8" s="55"/>
      <c r="BO8" s="55"/>
      <c r="BP8" s="55"/>
      <c r="BQ8" s="55"/>
      <c r="BR8" s="55"/>
      <c r="BS8" s="55"/>
      <c r="BT8" s="55"/>
      <c r="BU8" s="55"/>
      <c r="BV8" s="55"/>
      <c r="BW8" s="55"/>
      <c r="BX8" s="55"/>
      <c r="BY8" s="55"/>
      <c r="BZ8" s="55"/>
      <c r="CA8" s="55"/>
      <c r="CB8" s="55"/>
      <c r="CC8" s="55"/>
    </row>
    <row r="9" spans="1:81" x14ac:dyDescent="0.2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  <c r="BK9" s="55"/>
      <c r="BL9" s="55"/>
      <c r="BM9" s="55"/>
      <c r="BN9" s="55"/>
      <c r="BO9" s="55"/>
      <c r="BP9" s="55"/>
      <c r="BQ9" s="55"/>
      <c r="BR9" s="55"/>
      <c r="BS9" s="55"/>
      <c r="BT9" s="55"/>
      <c r="BU9" s="55"/>
      <c r="BV9" s="55"/>
      <c r="BW9" s="55"/>
      <c r="BX9" s="55"/>
      <c r="BY9" s="55"/>
      <c r="BZ9" s="55"/>
      <c r="CA9" s="55"/>
      <c r="CB9" s="55"/>
      <c r="CC9" s="55"/>
    </row>
    <row r="10" spans="1:81" x14ac:dyDescent="0.2">
      <c r="A10" s="55"/>
      <c r="B10" s="55"/>
      <c r="C10" s="55"/>
      <c r="D10" s="107" t="s">
        <v>109</v>
      </c>
      <c r="E10" s="107"/>
      <c r="F10" s="107"/>
      <c r="G10" s="107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107" t="s">
        <v>110</v>
      </c>
      <c r="T10" s="107"/>
      <c r="U10" s="107"/>
      <c r="V10" s="107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107" t="s">
        <v>48</v>
      </c>
      <c r="AI10" s="107"/>
      <c r="AJ10" s="107"/>
      <c r="AK10" s="107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5"/>
      <c r="BD10" s="55"/>
      <c r="BE10" s="55"/>
      <c r="BF10" s="55"/>
      <c r="BG10" s="55"/>
      <c r="BH10" s="55"/>
      <c r="BI10" s="55"/>
      <c r="BJ10" s="55"/>
      <c r="BK10" s="55"/>
      <c r="BL10" s="55"/>
      <c r="BM10" s="55"/>
      <c r="BN10" s="55"/>
      <c r="BO10" s="55"/>
      <c r="BP10" s="55"/>
      <c r="BQ10" s="55"/>
      <c r="BR10" s="55"/>
      <c r="BS10" s="55"/>
      <c r="BT10" s="55"/>
      <c r="BU10" s="55"/>
      <c r="BV10" s="55"/>
      <c r="BW10" s="55"/>
      <c r="BX10" s="55"/>
      <c r="BY10" s="55"/>
      <c r="BZ10" s="55"/>
      <c r="CA10" s="55"/>
      <c r="CB10" s="55"/>
      <c r="CC10" s="55"/>
    </row>
    <row r="11" spans="1:81" ht="16.5" customHeight="1" x14ac:dyDescent="0.2">
      <c r="A11" s="60" t="s">
        <v>100</v>
      </c>
      <c r="B11" s="61">
        <v>0.32291666666666669</v>
      </c>
      <c r="C11" s="61">
        <v>0.33333333333333331</v>
      </c>
      <c r="D11" s="61">
        <v>0.34375</v>
      </c>
      <c r="E11" s="61">
        <v>0.35416666666666669</v>
      </c>
      <c r="F11" s="61">
        <v>0.36458333333333331</v>
      </c>
      <c r="G11" s="61">
        <v>0.375</v>
      </c>
      <c r="H11" s="61">
        <v>0.38541666666666669</v>
      </c>
      <c r="I11" s="61">
        <v>0.39583333333333331</v>
      </c>
      <c r="J11" s="61">
        <v>0.40625</v>
      </c>
      <c r="K11" s="61">
        <v>0.41666666666666669</v>
      </c>
      <c r="L11" s="55"/>
      <c r="M11" s="61">
        <v>0.46875</v>
      </c>
      <c r="N11" s="61">
        <v>0.47916666666666669</v>
      </c>
      <c r="O11" s="61">
        <v>0.48958333333333331</v>
      </c>
      <c r="P11" s="61">
        <v>0.5</v>
      </c>
      <c r="Q11" s="61">
        <v>0.51041666666666663</v>
      </c>
      <c r="R11" s="61">
        <v>0.52083333333333337</v>
      </c>
      <c r="S11" s="61">
        <v>0.53125</v>
      </c>
      <c r="T11" s="61">
        <v>0.54166666666666663</v>
      </c>
      <c r="U11" s="61">
        <v>0.55208333333333337</v>
      </c>
      <c r="V11" s="61">
        <v>0.5625</v>
      </c>
      <c r="W11" s="61">
        <v>0.57291666666666663</v>
      </c>
      <c r="X11" s="61">
        <v>0.58333333333333337</v>
      </c>
      <c r="Y11" s="61">
        <v>0.59375</v>
      </c>
      <c r="Z11" s="61">
        <v>0.60416666666666663</v>
      </c>
      <c r="AA11" s="61">
        <v>0.61458333333333337</v>
      </c>
      <c r="AB11" s="61">
        <v>0.625</v>
      </c>
      <c r="AC11" s="55"/>
      <c r="AD11" s="61">
        <v>0.67708333333333337</v>
      </c>
      <c r="AE11" s="61">
        <v>0.6875</v>
      </c>
      <c r="AF11" s="61">
        <v>0.69791666666666663</v>
      </c>
      <c r="AG11" s="61">
        <v>0.70833333333333337</v>
      </c>
      <c r="AH11" s="61">
        <v>0.71875</v>
      </c>
      <c r="AI11" s="61">
        <v>0.72916666666666663</v>
      </c>
      <c r="AJ11" s="61">
        <v>0.73958333333333337</v>
      </c>
      <c r="AK11" s="61">
        <v>0.75</v>
      </c>
      <c r="AL11" s="61">
        <v>0.76041666666666663</v>
      </c>
      <c r="AM11" s="61">
        <v>0.77083333333333337</v>
      </c>
      <c r="AN11" s="61">
        <v>0.78125</v>
      </c>
      <c r="AO11" s="61">
        <v>0.79166666666666663</v>
      </c>
      <c r="AP11" s="62"/>
      <c r="AQ11" s="55"/>
      <c r="AR11" s="61">
        <v>0.32291666666666669</v>
      </c>
      <c r="AS11" s="61">
        <v>0.33333333333333331</v>
      </c>
      <c r="AT11" s="61">
        <v>0.34375</v>
      </c>
      <c r="AU11" s="61">
        <v>0.35416666666666669</v>
      </c>
      <c r="AV11" s="61">
        <v>0.36458333333333331</v>
      </c>
      <c r="AW11" s="61">
        <v>0.375</v>
      </c>
      <c r="AX11" s="61">
        <v>0.38541666666666669</v>
      </c>
      <c r="AY11" s="61">
        <v>0.39583333333333331</v>
      </c>
      <c r="AZ11" s="61">
        <v>0.40625</v>
      </c>
      <c r="BA11" s="61">
        <v>0.41666666666666669</v>
      </c>
      <c r="BB11" s="61">
        <v>0.46875</v>
      </c>
      <c r="BC11" s="61">
        <v>0.47916666666666669</v>
      </c>
      <c r="BD11" s="61">
        <v>0.48958333333333331</v>
      </c>
      <c r="BE11" s="61">
        <v>0.5</v>
      </c>
      <c r="BF11" s="61">
        <v>0.51041666666666663</v>
      </c>
      <c r="BG11" s="61">
        <v>0.52083333333333337</v>
      </c>
      <c r="BH11" s="61">
        <v>0.53125</v>
      </c>
      <c r="BI11" s="61">
        <v>0.54166666666666663</v>
      </c>
      <c r="BJ11" s="61">
        <v>0.55208333333333337</v>
      </c>
      <c r="BK11" s="61">
        <v>0.5625</v>
      </c>
      <c r="BL11" s="61">
        <v>0.57291666666666663</v>
      </c>
      <c r="BM11" s="61">
        <v>0.58333333333333337</v>
      </c>
      <c r="BN11" s="61">
        <v>0.59375</v>
      </c>
      <c r="BO11" s="61">
        <v>0.60416666666666663</v>
      </c>
      <c r="BP11" s="61">
        <v>0.61458333333333337</v>
      </c>
      <c r="BQ11" s="61">
        <v>0.625</v>
      </c>
      <c r="BR11" s="61">
        <v>0.67708333333333337</v>
      </c>
      <c r="BS11" s="61">
        <v>0.6875</v>
      </c>
      <c r="BT11" s="61">
        <v>0.69791666666666663</v>
      </c>
      <c r="BU11" s="61">
        <v>0.70833333333333337</v>
      </c>
      <c r="BV11" s="61">
        <v>0.71875</v>
      </c>
      <c r="BW11" s="61">
        <v>0.72916666666666663</v>
      </c>
      <c r="BX11" s="61">
        <v>0.73958333333333337</v>
      </c>
      <c r="BY11" s="61">
        <v>0.75</v>
      </c>
      <c r="BZ11" s="61">
        <v>0.76041666666666663</v>
      </c>
      <c r="CA11" s="61">
        <v>0.77083333333333337</v>
      </c>
      <c r="CB11" s="61">
        <v>0.78125</v>
      </c>
      <c r="CC11" s="61">
        <v>0.79166666666666663</v>
      </c>
    </row>
    <row r="12" spans="1:81" x14ac:dyDescent="0.2">
      <c r="A12" s="55"/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114" t="s">
        <v>101</v>
      </c>
      <c r="U12" s="114"/>
      <c r="V12" s="66">
        <v>1</v>
      </c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60"/>
      <c r="AS12" s="60"/>
      <c r="AT12" s="60"/>
      <c r="AU12" s="60">
        <f t="shared" ref="AU12:BA12" si="0">E14</f>
        <v>159</v>
      </c>
      <c r="AV12" s="60">
        <f t="shared" si="0"/>
        <v>171.5</v>
      </c>
      <c r="AW12" s="60">
        <f t="shared" si="0"/>
        <v>192</v>
      </c>
      <c r="AX12" s="60">
        <f t="shared" si="0"/>
        <v>183</v>
      </c>
      <c r="AY12" s="60">
        <f t="shared" si="0"/>
        <v>183</v>
      </c>
      <c r="AZ12" s="60">
        <f t="shared" si="0"/>
        <v>199</v>
      </c>
      <c r="BA12" s="60">
        <f t="shared" si="0"/>
        <v>196</v>
      </c>
      <c r="BB12" s="60"/>
      <c r="BC12" s="60"/>
      <c r="BD12" s="60"/>
      <c r="BE12" s="60">
        <f t="shared" ref="BE12:BQ12" si="1">P14</f>
        <v>159.5</v>
      </c>
      <c r="BF12" s="60">
        <f t="shared" si="1"/>
        <v>143</v>
      </c>
      <c r="BG12" s="60">
        <f t="shared" si="1"/>
        <v>140.5</v>
      </c>
      <c r="BH12" s="60">
        <f t="shared" si="1"/>
        <v>135.5</v>
      </c>
      <c r="BI12" s="60">
        <f t="shared" si="1"/>
        <v>147</v>
      </c>
      <c r="BJ12" s="60">
        <f t="shared" si="1"/>
        <v>158.5</v>
      </c>
      <c r="BK12" s="60">
        <f t="shared" si="1"/>
        <v>162</v>
      </c>
      <c r="BL12" s="60">
        <f t="shared" si="1"/>
        <v>143</v>
      </c>
      <c r="BM12" s="60">
        <f t="shared" si="1"/>
        <v>130</v>
      </c>
      <c r="BN12" s="60">
        <f t="shared" si="1"/>
        <v>142.5</v>
      </c>
      <c r="BO12" s="60">
        <f t="shared" si="1"/>
        <v>130</v>
      </c>
      <c r="BP12" s="60">
        <f t="shared" si="1"/>
        <v>140.5</v>
      </c>
      <c r="BQ12" s="60">
        <f t="shared" si="1"/>
        <v>151</v>
      </c>
      <c r="BR12" s="60"/>
      <c r="BS12" s="60"/>
      <c r="BT12" s="60"/>
      <c r="BU12" s="60">
        <f t="shared" ref="BU12:CC12" si="2">AG14</f>
        <v>121</v>
      </c>
      <c r="BV12" s="60">
        <f t="shared" si="2"/>
        <v>92.5</v>
      </c>
      <c r="BW12" s="60">
        <f t="shared" si="2"/>
        <v>64.5</v>
      </c>
      <c r="BX12" s="60">
        <f t="shared" si="2"/>
        <v>33</v>
      </c>
      <c r="BY12" s="60">
        <f t="shared" si="2"/>
        <v>0</v>
      </c>
      <c r="BZ12" s="60">
        <f t="shared" si="2"/>
        <v>0</v>
      </c>
      <c r="CA12" s="60">
        <f t="shared" si="2"/>
        <v>0</v>
      </c>
      <c r="CB12" s="60">
        <f t="shared" si="2"/>
        <v>0</v>
      </c>
      <c r="CC12" s="60">
        <f t="shared" si="2"/>
        <v>0</v>
      </c>
    </row>
    <row r="13" spans="1:81" ht="16.5" customHeight="1" x14ac:dyDescent="0.2">
      <c r="A13" s="63" t="s">
        <v>102</v>
      </c>
      <c r="B13" s="69">
        <f>'G-1'!F10</f>
        <v>27</v>
      </c>
      <c r="C13" s="69">
        <f>'G-1'!F11</f>
        <v>32.5</v>
      </c>
      <c r="D13" s="69">
        <f>'G-1'!F12</f>
        <v>48.5</v>
      </c>
      <c r="E13" s="69">
        <f>'G-1'!F13</f>
        <v>51</v>
      </c>
      <c r="F13" s="69">
        <f>'G-1'!F14</f>
        <v>39.5</v>
      </c>
      <c r="G13" s="69">
        <f>'G-1'!F15</f>
        <v>53</v>
      </c>
      <c r="H13" s="69">
        <f>'G-1'!F16</f>
        <v>39.5</v>
      </c>
      <c r="I13" s="69">
        <f>'G-1'!F17</f>
        <v>51</v>
      </c>
      <c r="J13" s="69">
        <f>'G-1'!F18</f>
        <v>55.5</v>
      </c>
      <c r="K13" s="69">
        <f>'G-1'!F19</f>
        <v>50</v>
      </c>
      <c r="L13" s="70"/>
      <c r="M13" s="69">
        <f>'G-1'!F20</f>
        <v>44</v>
      </c>
      <c r="N13" s="69">
        <f>'G-1'!F21</f>
        <v>36.5</v>
      </c>
      <c r="O13" s="69">
        <f>'G-1'!F22</f>
        <v>46</v>
      </c>
      <c r="P13" s="69">
        <f>'G-1'!M10</f>
        <v>33</v>
      </c>
      <c r="Q13" s="69">
        <f>'G-1'!M11</f>
        <v>27.5</v>
      </c>
      <c r="R13" s="69">
        <f>'G-1'!M12</f>
        <v>34</v>
      </c>
      <c r="S13" s="69">
        <f>'G-1'!M13</f>
        <v>41</v>
      </c>
      <c r="T13" s="69">
        <f>'G-1'!M14</f>
        <v>44.5</v>
      </c>
      <c r="U13" s="69">
        <f>'G-1'!M15</f>
        <v>39</v>
      </c>
      <c r="V13" s="69">
        <f>'G-1'!M16</f>
        <v>37.5</v>
      </c>
      <c r="W13" s="69">
        <f>'G-1'!M17</f>
        <v>22</v>
      </c>
      <c r="X13" s="69">
        <f>'G-1'!M18</f>
        <v>31.5</v>
      </c>
      <c r="Y13" s="69">
        <f>'G-1'!M19</f>
        <v>51.5</v>
      </c>
      <c r="Z13" s="69">
        <f>'G-1'!M20</f>
        <v>25</v>
      </c>
      <c r="AA13" s="69">
        <f>'G-1'!M21</f>
        <v>32.5</v>
      </c>
      <c r="AB13" s="69">
        <f>'G-1'!M22</f>
        <v>42</v>
      </c>
      <c r="AC13" s="70"/>
      <c r="AD13" s="69">
        <f>'G-1'!T10</f>
        <v>28.5</v>
      </c>
      <c r="AE13" s="69">
        <f>'G-1'!T11</f>
        <v>28</v>
      </c>
      <c r="AF13" s="69">
        <f>'G-1'!T12</f>
        <v>31.5</v>
      </c>
      <c r="AG13" s="69">
        <f>'G-1'!T13</f>
        <v>33</v>
      </c>
      <c r="AH13" s="69">
        <f>'G-1'!T14</f>
        <v>0</v>
      </c>
      <c r="AI13" s="69">
        <f>'G-1'!T15</f>
        <v>0</v>
      </c>
      <c r="AJ13" s="69">
        <f>'G-1'!T16</f>
        <v>0</v>
      </c>
      <c r="AK13" s="69">
        <f>'G-1'!T17</f>
        <v>0</v>
      </c>
      <c r="AL13" s="69">
        <f>'G-1'!T18</f>
        <v>0</v>
      </c>
      <c r="AM13" s="69">
        <f>'G-1'!T19</f>
        <v>0</v>
      </c>
      <c r="AN13" s="69">
        <f>'G-1'!T20</f>
        <v>0</v>
      </c>
      <c r="AO13" s="69">
        <f>'G-1'!T21</f>
        <v>0</v>
      </c>
      <c r="AP13" s="64"/>
      <c r="AQ13" s="64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63"/>
      <c r="BC13" s="63"/>
      <c r="BD13" s="63"/>
      <c r="BE13" s="63"/>
      <c r="BF13" s="63"/>
      <c r="BG13" s="63"/>
      <c r="BH13" s="63"/>
      <c r="BI13" s="63"/>
      <c r="BJ13" s="63"/>
      <c r="BK13" s="63"/>
      <c r="BL13" s="63"/>
      <c r="BM13" s="63"/>
      <c r="BN13" s="63"/>
      <c r="BO13" s="63"/>
      <c r="BP13" s="63"/>
      <c r="BQ13" s="63"/>
      <c r="BR13" s="63"/>
      <c r="BS13" s="63"/>
      <c r="BT13" s="63"/>
      <c r="BU13" s="63"/>
      <c r="BV13" s="63"/>
      <c r="BW13" s="63"/>
      <c r="BX13" s="63"/>
      <c r="BY13" s="63"/>
      <c r="BZ13" s="63"/>
      <c r="CA13" s="64"/>
      <c r="CB13" s="64"/>
      <c r="CC13" s="64"/>
    </row>
    <row r="14" spans="1:81" ht="16.5" customHeight="1" x14ac:dyDescent="0.2">
      <c r="A14" s="63" t="s">
        <v>103</v>
      </c>
      <c r="B14" s="69"/>
      <c r="C14" s="69"/>
      <c r="D14" s="69"/>
      <c r="E14" s="69">
        <f>B13+C13+D13+E13</f>
        <v>159</v>
      </c>
      <c r="F14" s="69">
        <f t="shared" ref="F14:K14" si="3">C13+D13+E13+F13</f>
        <v>171.5</v>
      </c>
      <c r="G14" s="69">
        <f t="shared" si="3"/>
        <v>192</v>
      </c>
      <c r="H14" s="69">
        <f t="shared" si="3"/>
        <v>183</v>
      </c>
      <c r="I14" s="69">
        <f t="shared" si="3"/>
        <v>183</v>
      </c>
      <c r="J14" s="69">
        <f t="shared" si="3"/>
        <v>199</v>
      </c>
      <c r="K14" s="69">
        <f t="shared" si="3"/>
        <v>196</v>
      </c>
      <c r="L14" s="70"/>
      <c r="M14" s="69"/>
      <c r="N14" s="69"/>
      <c r="O14" s="69"/>
      <c r="P14" s="69">
        <f>M13+N13+O13+P13</f>
        <v>159.5</v>
      </c>
      <c r="Q14" s="69">
        <f t="shared" ref="Q14:AB14" si="4">N13+O13+P13+Q13</f>
        <v>143</v>
      </c>
      <c r="R14" s="69">
        <f t="shared" si="4"/>
        <v>140.5</v>
      </c>
      <c r="S14" s="69">
        <f t="shared" si="4"/>
        <v>135.5</v>
      </c>
      <c r="T14" s="69">
        <f t="shared" si="4"/>
        <v>147</v>
      </c>
      <c r="U14" s="69">
        <f t="shared" si="4"/>
        <v>158.5</v>
      </c>
      <c r="V14" s="69">
        <f t="shared" si="4"/>
        <v>162</v>
      </c>
      <c r="W14" s="69">
        <f t="shared" si="4"/>
        <v>143</v>
      </c>
      <c r="X14" s="69">
        <f t="shared" si="4"/>
        <v>130</v>
      </c>
      <c r="Y14" s="69">
        <f t="shared" si="4"/>
        <v>142.5</v>
      </c>
      <c r="Z14" s="69">
        <f t="shared" si="4"/>
        <v>130</v>
      </c>
      <c r="AA14" s="69">
        <f t="shared" si="4"/>
        <v>140.5</v>
      </c>
      <c r="AB14" s="69">
        <f t="shared" si="4"/>
        <v>151</v>
      </c>
      <c r="AC14" s="70"/>
      <c r="AD14" s="69"/>
      <c r="AE14" s="69"/>
      <c r="AF14" s="69"/>
      <c r="AG14" s="69">
        <f>AD13+AE13+AF13+AG13</f>
        <v>121</v>
      </c>
      <c r="AH14" s="69">
        <f t="shared" ref="AH14:AO14" si="5">AE13+AF13+AG13+AH13</f>
        <v>92.5</v>
      </c>
      <c r="AI14" s="69">
        <f t="shared" si="5"/>
        <v>64.5</v>
      </c>
      <c r="AJ14" s="69">
        <f t="shared" si="5"/>
        <v>33</v>
      </c>
      <c r="AK14" s="69">
        <f t="shared" si="5"/>
        <v>0</v>
      </c>
      <c r="AL14" s="69">
        <f t="shared" si="5"/>
        <v>0</v>
      </c>
      <c r="AM14" s="69">
        <f t="shared" si="5"/>
        <v>0</v>
      </c>
      <c r="AN14" s="69">
        <f t="shared" si="5"/>
        <v>0</v>
      </c>
      <c r="AO14" s="69">
        <f t="shared" si="5"/>
        <v>0</v>
      </c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</row>
    <row r="15" spans="1:81" ht="16.5" customHeight="1" x14ac:dyDescent="0.2">
      <c r="A15" s="60" t="s">
        <v>104</v>
      </c>
      <c r="B15" s="71"/>
      <c r="C15" s="72" t="s">
        <v>105</v>
      </c>
      <c r="D15" s="73" t="e">
        <f>#REF!/100</f>
        <v>#REF!</v>
      </c>
      <c r="E15" s="72"/>
      <c r="F15" s="72" t="s">
        <v>106</v>
      </c>
      <c r="G15" s="73" t="e">
        <f>#REF!/100</f>
        <v>#REF!</v>
      </c>
      <c r="H15" s="72"/>
      <c r="I15" s="72" t="s">
        <v>107</v>
      </c>
      <c r="J15" s="73" t="e">
        <f>#REF!/100</f>
        <v>#REF!</v>
      </c>
      <c r="K15" s="74"/>
      <c r="L15" s="68"/>
      <c r="M15" s="71"/>
      <c r="N15" s="72"/>
      <c r="O15" s="72" t="s">
        <v>105</v>
      </c>
      <c r="P15" s="73" t="e">
        <f>#REF!/100</f>
        <v>#REF!</v>
      </c>
      <c r="Q15" s="72"/>
      <c r="R15" s="72"/>
      <c r="S15" s="72"/>
      <c r="T15" s="72" t="s">
        <v>106</v>
      </c>
      <c r="U15" s="73" t="e">
        <f>#REF!/100</f>
        <v>#REF!</v>
      </c>
      <c r="V15" s="72"/>
      <c r="W15" s="72"/>
      <c r="X15" s="72"/>
      <c r="Y15" s="72" t="s">
        <v>107</v>
      </c>
      <c r="Z15" s="73" t="e">
        <f>#REF!/100</f>
        <v>#REF!</v>
      </c>
      <c r="AA15" s="72"/>
      <c r="AB15" s="74"/>
      <c r="AC15" s="68"/>
      <c r="AD15" s="71"/>
      <c r="AE15" s="72" t="s">
        <v>105</v>
      </c>
      <c r="AF15" s="73" t="e">
        <f>#REF!/100</f>
        <v>#REF!</v>
      </c>
      <c r="AG15" s="72"/>
      <c r="AH15" s="72"/>
      <c r="AI15" s="72"/>
      <c r="AJ15" s="72" t="s">
        <v>106</v>
      </c>
      <c r="AK15" s="73" t="e">
        <f>#REF!/100</f>
        <v>#REF!</v>
      </c>
      <c r="AL15" s="72"/>
      <c r="AM15" s="72"/>
      <c r="AN15" s="72" t="s">
        <v>107</v>
      </c>
      <c r="AO15" s="75" t="e">
        <f>#REF!/100</f>
        <v>#REF!</v>
      </c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5"/>
      <c r="BH15" s="55"/>
      <c r="BI15" s="55"/>
      <c r="BJ15" s="55"/>
      <c r="BK15" s="55"/>
      <c r="BL15" s="55"/>
      <c r="BM15" s="55"/>
      <c r="BN15" s="55"/>
      <c r="BO15" s="55"/>
      <c r="BP15" s="55"/>
      <c r="BQ15" s="55"/>
      <c r="BR15" s="55"/>
      <c r="BS15" s="55"/>
      <c r="BT15" s="55"/>
      <c r="BU15" s="55"/>
      <c r="BV15" s="55"/>
      <c r="BW15" s="55"/>
      <c r="BX15" s="55"/>
      <c r="BY15" s="55"/>
      <c r="BZ15" s="55"/>
      <c r="CA15" s="55"/>
      <c r="CB15" s="55"/>
      <c r="CC15" s="55"/>
    </row>
    <row r="16" spans="1:81" ht="16.5" customHeight="1" x14ac:dyDescent="0.2">
      <c r="A16" s="55"/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111" t="s">
        <v>101</v>
      </c>
      <c r="U16" s="111"/>
      <c r="V16" s="76">
        <v>2</v>
      </c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55"/>
      <c r="AQ16" s="55"/>
      <c r="AR16" s="55"/>
      <c r="AS16" s="55"/>
      <c r="AT16" s="55"/>
      <c r="AU16" s="55"/>
      <c r="AV16" s="55"/>
      <c r="AW16" s="55"/>
      <c r="AX16" s="55"/>
      <c r="AY16" s="55"/>
      <c r="AZ16" s="55"/>
      <c r="BA16" s="55"/>
      <c r="BB16" s="55"/>
      <c r="BC16" s="55"/>
      <c r="BD16" s="55"/>
      <c r="BE16" s="55"/>
      <c r="BF16" s="55"/>
      <c r="BG16" s="55"/>
      <c r="BH16" s="55"/>
      <c r="BI16" s="55"/>
      <c r="BJ16" s="55"/>
      <c r="BK16" s="55"/>
      <c r="BL16" s="55"/>
      <c r="BM16" s="55"/>
      <c r="BN16" s="55"/>
      <c r="BO16" s="55"/>
      <c r="BP16" s="55"/>
      <c r="BQ16" s="55"/>
      <c r="BR16" s="55"/>
      <c r="BS16" s="55"/>
      <c r="BT16" s="55"/>
      <c r="BU16" s="55"/>
      <c r="BV16" s="55"/>
      <c r="BW16" s="55"/>
      <c r="BX16" s="55"/>
      <c r="BY16" s="55"/>
      <c r="BZ16" s="55"/>
      <c r="CA16" s="55"/>
      <c r="CB16" s="55"/>
      <c r="CC16" s="55"/>
    </row>
    <row r="17" spans="1:81" ht="16.5" customHeight="1" x14ac:dyDescent="0.2">
      <c r="A17" s="63" t="s">
        <v>102</v>
      </c>
      <c r="B17" s="69">
        <f>'G-2'!F10</f>
        <v>35</v>
      </c>
      <c r="C17" s="69">
        <f>'G-2'!F11</f>
        <v>46.5</v>
      </c>
      <c r="D17" s="69">
        <f>'G-2'!F12</f>
        <v>72</v>
      </c>
      <c r="E17" s="69">
        <f>'G-2'!F13</f>
        <v>64.5</v>
      </c>
      <c r="F17" s="69">
        <f>'G-2'!F14</f>
        <v>58.5</v>
      </c>
      <c r="G17" s="69">
        <f>'G-2'!F15</f>
        <v>69.5</v>
      </c>
      <c r="H17" s="69">
        <f>'G-2'!F16</f>
        <v>58</v>
      </c>
      <c r="I17" s="69">
        <f>'G-2'!F17</f>
        <v>66.5</v>
      </c>
      <c r="J17" s="69">
        <f>'G-2'!F18</f>
        <v>57</v>
      </c>
      <c r="K17" s="69">
        <f>'G-2'!F19</f>
        <v>74.5</v>
      </c>
      <c r="L17" s="70"/>
      <c r="M17" s="69">
        <f>'G-2'!F20</f>
        <v>48.5</v>
      </c>
      <c r="N17" s="69">
        <f>'G-2'!F21</f>
        <v>55</v>
      </c>
      <c r="O17" s="69">
        <f>'G-2'!F22</f>
        <v>63</v>
      </c>
      <c r="P17" s="69">
        <f>'G-2'!M10</f>
        <v>55</v>
      </c>
      <c r="Q17" s="69">
        <f>'G-2'!M11</f>
        <v>64</v>
      </c>
      <c r="R17" s="69">
        <f>'G-2'!M12</f>
        <v>69.5</v>
      </c>
      <c r="S17" s="69">
        <f>'G-2'!M13</f>
        <v>54.5</v>
      </c>
      <c r="T17" s="69">
        <f>'G-2'!M14</f>
        <v>68.5</v>
      </c>
      <c r="U17" s="69">
        <f>'G-2'!M15</f>
        <v>63</v>
      </c>
      <c r="V17" s="69">
        <f>'G-2'!M16</f>
        <v>54</v>
      </c>
      <c r="W17" s="69">
        <f>'G-2'!M17</f>
        <v>62.5</v>
      </c>
      <c r="X17" s="69">
        <f>'G-2'!M18</f>
        <v>52.5</v>
      </c>
      <c r="Y17" s="69">
        <f>'G-2'!M19</f>
        <v>70.5</v>
      </c>
      <c r="Z17" s="69">
        <f>'G-2'!M20</f>
        <v>70</v>
      </c>
      <c r="AA17" s="69">
        <f>'G-2'!M21</f>
        <v>49</v>
      </c>
      <c r="AB17" s="69">
        <f>'G-2'!M22</f>
        <v>62</v>
      </c>
      <c r="AC17" s="70"/>
      <c r="AD17" s="69">
        <f>'G-2'!T10</f>
        <v>44.5</v>
      </c>
      <c r="AE17" s="69">
        <f>'G-2'!T11</f>
        <v>58.5</v>
      </c>
      <c r="AF17" s="69">
        <f>'G-2'!T12</f>
        <v>60</v>
      </c>
      <c r="AG17" s="69">
        <f>'G-2'!T13</f>
        <v>65</v>
      </c>
      <c r="AH17" s="69">
        <f>'G-2'!T14</f>
        <v>0</v>
      </c>
      <c r="AI17" s="69">
        <f>'G-2'!T15</f>
        <v>0</v>
      </c>
      <c r="AJ17" s="69">
        <f>'G-2'!T16</f>
        <v>0</v>
      </c>
      <c r="AK17" s="69">
        <f>'G-2'!T17</f>
        <v>0</v>
      </c>
      <c r="AL17" s="69">
        <f>'G-2'!T18</f>
        <v>0</v>
      </c>
      <c r="AM17" s="69">
        <f>'G-2'!T19</f>
        <v>0</v>
      </c>
      <c r="AN17" s="69">
        <f>'G-2'!T20</f>
        <v>0</v>
      </c>
      <c r="AO17" s="69">
        <f>'G-2'!T21</f>
        <v>0</v>
      </c>
      <c r="AP17" s="64"/>
      <c r="AQ17" s="64"/>
      <c r="AR17" s="64"/>
      <c r="AS17" s="64"/>
      <c r="AT17" s="64"/>
      <c r="AU17" s="64">
        <f t="shared" ref="AU17:BA17" si="6">E18</f>
        <v>218</v>
      </c>
      <c r="AV17" s="64">
        <f t="shared" si="6"/>
        <v>241.5</v>
      </c>
      <c r="AW17" s="64">
        <f t="shared" si="6"/>
        <v>264.5</v>
      </c>
      <c r="AX17" s="64">
        <f t="shared" si="6"/>
        <v>250.5</v>
      </c>
      <c r="AY17" s="64">
        <f t="shared" si="6"/>
        <v>252.5</v>
      </c>
      <c r="AZ17" s="64">
        <f t="shared" si="6"/>
        <v>251</v>
      </c>
      <c r="BA17" s="64">
        <f t="shared" si="6"/>
        <v>256</v>
      </c>
      <c r="BB17" s="64"/>
      <c r="BC17" s="64"/>
      <c r="BD17" s="64"/>
      <c r="BE17" s="64">
        <f t="shared" ref="BE17:BQ17" si="7">P18</f>
        <v>221.5</v>
      </c>
      <c r="BF17" s="64">
        <f t="shared" si="7"/>
        <v>237</v>
      </c>
      <c r="BG17" s="64">
        <f t="shared" si="7"/>
        <v>251.5</v>
      </c>
      <c r="BH17" s="64">
        <f t="shared" si="7"/>
        <v>243</v>
      </c>
      <c r="BI17" s="64">
        <f t="shared" si="7"/>
        <v>256.5</v>
      </c>
      <c r="BJ17" s="64">
        <f t="shared" si="7"/>
        <v>255.5</v>
      </c>
      <c r="BK17" s="64">
        <f t="shared" si="7"/>
        <v>240</v>
      </c>
      <c r="BL17" s="64">
        <f t="shared" si="7"/>
        <v>248</v>
      </c>
      <c r="BM17" s="64">
        <f t="shared" si="7"/>
        <v>232</v>
      </c>
      <c r="BN17" s="64">
        <f t="shared" si="7"/>
        <v>239.5</v>
      </c>
      <c r="BO17" s="64">
        <f t="shared" si="7"/>
        <v>255.5</v>
      </c>
      <c r="BP17" s="64">
        <f t="shared" si="7"/>
        <v>242</v>
      </c>
      <c r="BQ17" s="64">
        <f t="shared" si="7"/>
        <v>251.5</v>
      </c>
      <c r="BR17" s="64"/>
      <c r="BS17" s="64"/>
      <c r="BT17" s="64"/>
      <c r="BU17" s="64">
        <f t="shared" ref="BU17:CC17" si="8">AG18</f>
        <v>228</v>
      </c>
      <c r="BV17" s="64">
        <f t="shared" si="8"/>
        <v>183.5</v>
      </c>
      <c r="BW17" s="64">
        <f t="shared" si="8"/>
        <v>125</v>
      </c>
      <c r="BX17" s="64">
        <f t="shared" si="8"/>
        <v>65</v>
      </c>
      <c r="BY17" s="64">
        <f t="shared" si="8"/>
        <v>0</v>
      </c>
      <c r="BZ17" s="64">
        <f t="shared" si="8"/>
        <v>0</v>
      </c>
      <c r="CA17" s="64">
        <f t="shared" si="8"/>
        <v>0</v>
      </c>
      <c r="CB17" s="64">
        <f t="shared" si="8"/>
        <v>0</v>
      </c>
      <c r="CC17" s="64">
        <f t="shared" si="8"/>
        <v>0</v>
      </c>
    </row>
    <row r="18" spans="1:81" ht="16.5" customHeight="1" x14ac:dyDescent="0.2">
      <c r="A18" s="63" t="s">
        <v>103</v>
      </c>
      <c r="B18" s="69"/>
      <c r="C18" s="69"/>
      <c r="D18" s="69"/>
      <c r="E18" s="69">
        <f>B17+C17+D17+E17</f>
        <v>218</v>
      </c>
      <c r="F18" s="69">
        <f t="shared" ref="F18:K18" si="9">C17+D17+E17+F17</f>
        <v>241.5</v>
      </c>
      <c r="G18" s="69">
        <f t="shared" si="9"/>
        <v>264.5</v>
      </c>
      <c r="H18" s="69">
        <f t="shared" si="9"/>
        <v>250.5</v>
      </c>
      <c r="I18" s="69">
        <f t="shared" si="9"/>
        <v>252.5</v>
      </c>
      <c r="J18" s="69">
        <f t="shared" si="9"/>
        <v>251</v>
      </c>
      <c r="K18" s="69">
        <f t="shared" si="9"/>
        <v>256</v>
      </c>
      <c r="L18" s="70"/>
      <c r="M18" s="69"/>
      <c r="N18" s="69"/>
      <c r="O18" s="69"/>
      <c r="P18" s="69">
        <f>M17+N17+O17+P17</f>
        <v>221.5</v>
      </c>
      <c r="Q18" s="69">
        <f t="shared" ref="Q18:AB18" si="10">N17+O17+P17+Q17</f>
        <v>237</v>
      </c>
      <c r="R18" s="69">
        <f t="shared" si="10"/>
        <v>251.5</v>
      </c>
      <c r="S18" s="69">
        <f t="shared" si="10"/>
        <v>243</v>
      </c>
      <c r="T18" s="69">
        <f t="shared" si="10"/>
        <v>256.5</v>
      </c>
      <c r="U18" s="69">
        <f t="shared" si="10"/>
        <v>255.5</v>
      </c>
      <c r="V18" s="69">
        <f t="shared" si="10"/>
        <v>240</v>
      </c>
      <c r="W18" s="69">
        <f t="shared" si="10"/>
        <v>248</v>
      </c>
      <c r="X18" s="69">
        <f t="shared" si="10"/>
        <v>232</v>
      </c>
      <c r="Y18" s="69">
        <f t="shared" si="10"/>
        <v>239.5</v>
      </c>
      <c r="Z18" s="69">
        <f t="shared" si="10"/>
        <v>255.5</v>
      </c>
      <c r="AA18" s="69">
        <f t="shared" si="10"/>
        <v>242</v>
      </c>
      <c r="AB18" s="69">
        <f t="shared" si="10"/>
        <v>251.5</v>
      </c>
      <c r="AC18" s="70"/>
      <c r="AD18" s="69"/>
      <c r="AE18" s="69"/>
      <c r="AF18" s="69"/>
      <c r="AG18" s="69">
        <f>AD17+AE17+AF17+AG17</f>
        <v>228</v>
      </c>
      <c r="AH18" s="69">
        <f t="shared" ref="AH18:AO18" si="11">AE17+AF17+AG17+AH17</f>
        <v>183.5</v>
      </c>
      <c r="AI18" s="69">
        <f t="shared" si="11"/>
        <v>125</v>
      </c>
      <c r="AJ18" s="69">
        <f t="shared" si="11"/>
        <v>65</v>
      </c>
      <c r="AK18" s="69">
        <f t="shared" si="11"/>
        <v>0</v>
      </c>
      <c r="AL18" s="69">
        <f t="shared" si="11"/>
        <v>0</v>
      </c>
      <c r="AM18" s="69">
        <f t="shared" si="11"/>
        <v>0</v>
      </c>
      <c r="AN18" s="69">
        <f t="shared" si="11"/>
        <v>0</v>
      </c>
      <c r="AO18" s="69">
        <f t="shared" si="11"/>
        <v>0</v>
      </c>
      <c r="AP18" s="64"/>
      <c r="AQ18" s="64"/>
      <c r="AR18" s="64"/>
      <c r="AS18" s="64"/>
      <c r="AT18" s="64"/>
      <c r="AU18" s="64">
        <f t="shared" ref="AU18:BA18" si="12">E26</f>
        <v>0</v>
      </c>
      <c r="AV18" s="64">
        <f t="shared" si="12"/>
        <v>0</v>
      </c>
      <c r="AW18" s="64">
        <f t="shared" si="12"/>
        <v>0</v>
      </c>
      <c r="AX18" s="64">
        <f t="shared" si="12"/>
        <v>0</v>
      </c>
      <c r="AY18" s="64">
        <f t="shared" si="12"/>
        <v>0</v>
      </c>
      <c r="AZ18" s="64">
        <f t="shared" si="12"/>
        <v>0</v>
      </c>
      <c r="BA18" s="64">
        <f t="shared" si="12"/>
        <v>0</v>
      </c>
      <c r="BB18" s="64"/>
      <c r="BC18" s="64"/>
      <c r="BD18" s="64"/>
      <c r="BE18" s="64">
        <f t="shared" ref="BE18:BQ18" si="13">P26</f>
        <v>0</v>
      </c>
      <c r="BF18" s="64">
        <f t="shared" si="13"/>
        <v>0</v>
      </c>
      <c r="BG18" s="64">
        <f t="shared" si="13"/>
        <v>0</v>
      </c>
      <c r="BH18" s="64">
        <f t="shared" si="13"/>
        <v>0</v>
      </c>
      <c r="BI18" s="64">
        <f t="shared" si="13"/>
        <v>0</v>
      </c>
      <c r="BJ18" s="64">
        <f t="shared" si="13"/>
        <v>0</v>
      </c>
      <c r="BK18" s="64">
        <f t="shared" si="13"/>
        <v>0</v>
      </c>
      <c r="BL18" s="64">
        <f t="shared" si="13"/>
        <v>0</v>
      </c>
      <c r="BM18" s="64">
        <f t="shared" si="13"/>
        <v>0</v>
      </c>
      <c r="BN18" s="64">
        <f t="shared" si="13"/>
        <v>0</v>
      </c>
      <c r="BO18" s="64">
        <f t="shared" si="13"/>
        <v>0</v>
      </c>
      <c r="BP18" s="64">
        <f t="shared" si="13"/>
        <v>0</v>
      </c>
      <c r="BQ18" s="64">
        <f t="shared" si="13"/>
        <v>0</v>
      </c>
      <c r="BR18" s="64"/>
      <c r="BS18" s="64"/>
      <c r="BT18" s="64"/>
      <c r="BU18" s="64">
        <f t="shared" ref="BU18:CC18" si="14">AG26</f>
        <v>0</v>
      </c>
      <c r="BV18" s="64">
        <f t="shared" si="14"/>
        <v>0</v>
      </c>
      <c r="BW18" s="64">
        <f t="shared" si="14"/>
        <v>0</v>
      </c>
      <c r="BX18" s="64">
        <f t="shared" si="14"/>
        <v>0</v>
      </c>
      <c r="BY18" s="64">
        <f t="shared" si="14"/>
        <v>0</v>
      </c>
      <c r="BZ18" s="64">
        <f t="shared" si="14"/>
        <v>0</v>
      </c>
      <c r="CA18" s="64">
        <f t="shared" si="14"/>
        <v>0</v>
      </c>
      <c r="CB18" s="64">
        <f t="shared" si="14"/>
        <v>0</v>
      </c>
      <c r="CC18" s="64">
        <f t="shared" si="14"/>
        <v>0</v>
      </c>
    </row>
    <row r="19" spans="1:81" ht="16.5" customHeight="1" x14ac:dyDescent="0.2">
      <c r="A19" s="60" t="s">
        <v>104</v>
      </c>
      <c r="B19" s="71"/>
      <c r="C19" s="72" t="s">
        <v>105</v>
      </c>
      <c r="D19" s="73" t="e">
        <f>#REF!/100</f>
        <v>#REF!</v>
      </c>
      <c r="E19" s="72"/>
      <c r="F19" s="72" t="s">
        <v>106</v>
      </c>
      <c r="G19" s="73" t="e">
        <f>#REF!/100</f>
        <v>#REF!</v>
      </c>
      <c r="H19" s="72"/>
      <c r="I19" s="72" t="s">
        <v>107</v>
      </c>
      <c r="J19" s="73" t="e">
        <f>#REF!/100</f>
        <v>#REF!</v>
      </c>
      <c r="K19" s="74"/>
      <c r="L19" s="68"/>
      <c r="M19" s="71"/>
      <c r="N19" s="72"/>
      <c r="O19" s="72" t="s">
        <v>105</v>
      </c>
      <c r="P19" s="73" t="e">
        <f>#REF!/100</f>
        <v>#REF!</v>
      </c>
      <c r="Q19" s="72"/>
      <c r="R19" s="72"/>
      <c r="S19" s="72"/>
      <c r="T19" s="72" t="s">
        <v>106</v>
      </c>
      <c r="U19" s="73" t="e">
        <f>#REF!/100</f>
        <v>#REF!</v>
      </c>
      <c r="V19" s="72"/>
      <c r="W19" s="72"/>
      <c r="X19" s="72"/>
      <c r="Y19" s="72" t="s">
        <v>107</v>
      </c>
      <c r="Z19" s="73" t="e">
        <f>#REF!/100</f>
        <v>#REF!</v>
      </c>
      <c r="AA19" s="72"/>
      <c r="AB19" s="74"/>
      <c r="AC19" s="68"/>
      <c r="AD19" s="71"/>
      <c r="AE19" s="72" t="s">
        <v>105</v>
      </c>
      <c r="AF19" s="73" t="e">
        <f>#REF!/100</f>
        <v>#REF!</v>
      </c>
      <c r="AG19" s="72"/>
      <c r="AH19" s="72"/>
      <c r="AI19" s="72"/>
      <c r="AJ19" s="72" t="s">
        <v>106</v>
      </c>
      <c r="AK19" s="73" t="e">
        <f>#REF!/100</f>
        <v>#REF!</v>
      </c>
      <c r="AL19" s="72"/>
      <c r="AM19" s="72"/>
      <c r="AN19" s="72" t="s">
        <v>107</v>
      </c>
      <c r="AO19" s="75" t="e">
        <f>#REF!/100</f>
        <v>#REF!</v>
      </c>
      <c r="AP19" s="55"/>
      <c r="AQ19" s="55"/>
      <c r="AR19" s="55"/>
      <c r="AS19" s="55"/>
      <c r="AT19" s="55"/>
      <c r="AU19" s="55" t="e">
        <f t="shared" ref="AU19:BA19" si="15">E22</f>
        <v>#REF!</v>
      </c>
      <c r="AV19" s="55" t="e">
        <f t="shared" si="15"/>
        <v>#REF!</v>
      </c>
      <c r="AW19" s="55" t="e">
        <f t="shared" si="15"/>
        <v>#REF!</v>
      </c>
      <c r="AX19" s="55" t="e">
        <f t="shared" si="15"/>
        <v>#REF!</v>
      </c>
      <c r="AY19" s="55" t="e">
        <f t="shared" si="15"/>
        <v>#REF!</v>
      </c>
      <c r="AZ19" s="55" t="e">
        <f t="shared" si="15"/>
        <v>#REF!</v>
      </c>
      <c r="BA19" s="55" t="e">
        <f t="shared" si="15"/>
        <v>#REF!</v>
      </c>
      <c r="BB19" s="55"/>
      <c r="BC19" s="55"/>
      <c r="BD19" s="55"/>
      <c r="BE19" s="55" t="e">
        <f t="shared" ref="BE19:BQ19" si="16">P22</f>
        <v>#REF!</v>
      </c>
      <c r="BF19" s="55" t="e">
        <f t="shared" si="16"/>
        <v>#REF!</v>
      </c>
      <c r="BG19" s="55" t="e">
        <f t="shared" si="16"/>
        <v>#REF!</v>
      </c>
      <c r="BH19" s="55" t="e">
        <f t="shared" si="16"/>
        <v>#REF!</v>
      </c>
      <c r="BI19" s="55" t="e">
        <f t="shared" si="16"/>
        <v>#REF!</v>
      </c>
      <c r="BJ19" s="55" t="e">
        <f t="shared" si="16"/>
        <v>#REF!</v>
      </c>
      <c r="BK19" s="55" t="e">
        <f t="shared" si="16"/>
        <v>#REF!</v>
      </c>
      <c r="BL19" s="55" t="e">
        <f t="shared" si="16"/>
        <v>#REF!</v>
      </c>
      <c r="BM19" s="55" t="e">
        <f t="shared" si="16"/>
        <v>#REF!</v>
      </c>
      <c r="BN19" s="55" t="e">
        <f t="shared" si="16"/>
        <v>#REF!</v>
      </c>
      <c r="BO19" s="55" t="e">
        <f t="shared" si="16"/>
        <v>#REF!</v>
      </c>
      <c r="BP19" s="55" t="e">
        <f t="shared" si="16"/>
        <v>#REF!</v>
      </c>
      <c r="BQ19" s="55" t="e">
        <f t="shared" si="16"/>
        <v>#REF!</v>
      </c>
      <c r="BR19" s="55"/>
      <c r="BS19" s="55"/>
      <c r="BT19" s="55"/>
      <c r="BU19" s="55" t="e">
        <f t="shared" ref="BU19:CC19" si="17">AG22</f>
        <v>#REF!</v>
      </c>
      <c r="BV19" s="55" t="e">
        <f t="shared" si="17"/>
        <v>#REF!</v>
      </c>
      <c r="BW19" s="55" t="e">
        <f t="shared" si="17"/>
        <v>#REF!</v>
      </c>
      <c r="BX19" s="55" t="e">
        <f t="shared" si="17"/>
        <v>#REF!</v>
      </c>
      <c r="BY19" s="55" t="e">
        <f t="shared" si="17"/>
        <v>#REF!</v>
      </c>
      <c r="BZ19" s="55" t="e">
        <f t="shared" si="17"/>
        <v>#REF!</v>
      </c>
      <c r="CA19" s="55" t="e">
        <f t="shared" si="17"/>
        <v>#REF!</v>
      </c>
      <c r="CB19" s="55" t="e">
        <f t="shared" si="17"/>
        <v>#REF!</v>
      </c>
      <c r="CC19" s="55" t="e">
        <f t="shared" si="17"/>
        <v>#REF!</v>
      </c>
    </row>
    <row r="20" spans="1:81" ht="16.5" customHeight="1" x14ac:dyDescent="0.2">
      <c r="A20" s="55"/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111" t="s">
        <v>101</v>
      </c>
      <c r="U20" s="111"/>
      <c r="V20" s="76">
        <v>3</v>
      </c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55"/>
      <c r="AQ20" s="55"/>
      <c r="AR20" s="55"/>
      <c r="AS20" s="55"/>
      <c r="AT20" s="55"/>
      <c r="AU20" s="55" t="e">
        <f t="shared" ref="AU20:BA20" si="18">E30</f>
        <v>#REF!</v>
      </c>
      <c r="AV20" s="55" t="e">
        <f t="shared" si="18"/>
        <v>#REF!</v>
      </c>
      <c r="AW20" s="55" t="e">
        <f t="shared" si="18"/>
        <v>#REF!</v>
      </c>
      <c r="AX20" s="55" t="e">
        <f t="shared" si="18"/>
        <v>#REF!</v>
      </c>
      <c r="AY20" s="55" t="e">
        <f t="shared" si="18"/>
        <v>#REF!</v>
      </c>
      <c r="AZ20" s="55" t="e">
        <f t="shared" si="18"/>
        <v>#REF!</v>
      </c>
      <c r="BA20" s="55" t="e">
        <f t="shared" si="18"/>
        <v>#REF!</v>
      </c>
      <c r="BB20" s="55"/>
      <c r="BC20" s="55"/>
      <c r="BD20" s="55"/>
      <c r="BE20" s="55" t="e">
        <f t="shared" ref="BE20:BQ20" si="19">P30</f>
        <v>#REF!</v>
      </c>
      <c r="BF20" s="55" t="e">
        <f t="shared" si="19"/>
        <v>#REF!</v>
      </c>
      <c r="BG20" s="55" t="e">
        <f t="shared" si="19"/>
        <v>#REF!</v>
      </c>
      <c r="BH20" s="55" t="e">
        <f t="shared" si="19"/>
        <v>#REF!</v>
      </c>
      <c r="BI20" s="55" t="e">
        <f t="shared" si="19"/>
        <v>#REF!</v>
      </c>
      <c r="BJ20" s="55" t="e">
        <f t="shared" si="19"/>
        <v>#REF!</v>
      </c>
      <c r="BK20" s="55" t="e">
        <f t="shared" si="19"/>
        <v>#REF!</v>
      </c>
      <c r="BL20" s="55" t="e">
        <f t="shared" si="19"/>
        <v>#REF!</v>
      </c>
      <c r="BM20" s="55" t="e">
        <f t="shared" si="19"/>
        <v>#REF!</v>
      </c>
      <c r="BN20" s="55" t="e">
        <f t="shared" si="19"/>
        <v>#REF!</v>
      </c>
      <c r="BO20" s="55" t="e">
        <f t="shared" si="19"/>
        <v>#REF!</v>
      </c>
      <c r="BP20" s="55" t="e">
        <f t="shared" si="19"/>
        <v>#REF!</v>
      </c>
      <c r="BQ20" s="55" t="e">
        <f t="shared" si="19"/>
        <v>#REF!</v>
      </c>
      <c r="BR20" s="55"/>
      <c r="BS20" s="55"/>
      <c r="BT20" s="55"/>
      <c r="BU20" s="55" t="e">
        <f t="shared" ref="BU20:CC20" si="20">AG30</f>
        <v>#REF!</v>
      </c>
      <c r="BV20" s="55" t="e">
        <f t="shared" si="20"/>
        <v>#REF!</v>
      </c>
      <c r="BW20" s="55" t="e">
        <f t="shared" si="20"/>
        <v>#REF!</v>
      </c>
      <c r="BX20" s="55" t="e">
        <f t="shared" si="20"/>
        <v>#REF!</v>
      </c>
      <c r="BY20" s="55" t="e">
        <f t="shared" si="20"/>
        <v>#REF!</v>
      </c>
      <c r="BZ20" s="55" t="e">
        <f t="shared" si="20"/>
        <v>#REF!</v>
      </c>
      <c r="CA20" s="55" t="e">
        <f t="shared" si="20"/>
        <v>#REF!</v>
      </c>
      <c r="CB20" s="55" t="e">
        <f t="shared" si="20"/>
        <v>#REF!</v>
      </c>
      <c r="CC20" s="55" t="e">
        <f t="shared" si="20"/>
        <v>#REF!</v>
      </c>
    </row>
    <row r="21" spans="1:81" ht="16.5" customHeight="1" x14ac:dyDescent="0.2">
      <c r="A21" s="63" t="s">
        <v>102</v>
      </c>
      <c r="B21" s="69" t="e">
        <f>#REF!</f>
        <v>#REF!</v>
      </c>
      <c r="C21" s="69" t="e">
        <f>#REF!</f>
        <v>#REF!</v>
      </c>
      <c r="D21" s="69" t="e">
        <f>#REF!</f>
        <v>#REF!</v>
      </c>
      <c r="E21" s="69" t="e">
        <f>#REF!</f>
        <v>#REF!</v>
      </c>
      <c r="F21" s="69" t="e">
        <f>#REF!</f>
        <v>#REF!</v>
      </c>
      <c r="G21" s="69" t="e">
        <f>#REF!</f>
        <v>#REF!</v>
      </c>
      <c r="H21" s="69" t="e">
        <f>#REF!</f>
        <v>#REF!</v>
      </c>
      <c r="I21" s="69" t="e">
        <f>#REF!</f>
        <v>#REF!</v>
      </c>
      <c r="J21" s="69" t="e">
        <f>#REF!</f>
        <v>#REF!</v>
      </c>
      <c r="K21" s="69" t="e">
        <f>#REF!</f>
        <v>#REF!</v>
      </c>
      <c r="L21" s="70"/>
      <c r="M21" s="69" t="e">
        <f>#REF!</f>
        <v>#REF!</v>
      </c>
      <c r="N21" s="69" t="e">
        <f>#REF!</f>
        <v>#REF!</v>
      </c>
      <c r="O21" s="69" t="e">
        <f>#REF!</f>
        <v>#REF!</v>
      </c>
      <c r="P21" s="69" t="e">
        <f>#REF!</f>
        <v>#REF!</v>
      </c>
      <c r="Q21" s="69" t="e">
        <f>#REF!</f>
        <v>#REF!</v>
      </c>
      <c r="R21" s="69" t="e">
        <f>#REF!</f>
        <v>#REF!</v>
      </c>
      <c r="S21" s="69" t="e">
        <f>#REF!</f>
        <v>#REF!</v>
      </c>
      <c r="T21" s="69" t="e">
        <f>#REF!</f>
        <v>#REF!</v>
      </c>
      <c r="U21" s="69" t="e">
        <f>#REF!</f>
        <v>#REF!</v>
      </c>
      <c r="V21" s="69" t="e">
        <f>#REF!</f>
        <v>#REF!</v>
      </c>
      <c r="W21" s="69" t="e">
        <f>#REF!</f>
        <v>#REF!</v>
      </c>
      <c r="X21" s="69" t="e">
        <f>#REF!</f>
        <v>#REF!</v>
      </c>
      <c r="Y21" s="69" t="e">
        <f>#REF!</f>
        <v>#REF!</v>
      </c>
      <c r="Z21" s="69" t="e">
        <f>#REF!</f>
        <v>#REF!</v>
      </c>
      <c r="AA21" s="69" t="e">
        <f>#REF!</f>
        <v>#REF!</v>
      </c>
      <c r="AB21" s="69" t="e">
        <f>#REF!</f>
        <v>#REF!</v>
      </c>
      <c r="AC21" s="70"/>
      <c r="AD21" s="69" t="e">
        <f>#REF!</f>
        <v>#REF!</v>
      </c>
      <c r="AE21" s="69" t="e">
        <f>#REF!</f>
        <v>#REF!</v>
      </c>
      <c r="AF21" s="69" t="e">
        <f>#REF!</f>
        <v>#REF!</v>
      </c>
      <c r="AG21" s="69" t="e">
        <f>#REF!</f>
        <v>#REF!</v>
      </c>
      <c r="AH21" s="69" t="e">
        <f>#REF!</f>
        <v>#REF!</v>
      </c>
      <c r="AI21" s="69" t="e">
        <f>#REF!</f>
        <v>#REF!</v>
      </c>
      <c r="AJ21" s="69" t="e">
        <f>#REF!</f>
        <v>#REF!</v>
      </c>
      <c r="AK21" s="69" t="e">
        <f>#REF!</f>
        <v>#REF!</v>
      </c>
      <c r="AL21" s="69" t="e">
        <f>#REF!</f>
        <v>#REF!</v>
      </c>
      <c r="AM21" s="69" t="e">
        <f>#REF!</f>
        <v>#REF!</v>
      </c>
      <c r="AN21" s="69" t="e">
        <f>#REF!</f>
        <v>#REF!</v>
      </c>
      <c r="AO21" s="69" t="e">
        <f>#REF!</f>
        <v>#REF!</v>
      </c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  <c r="BB21" s="64"/>
      <c r="BC21" s="64"/>
      <c r="BD21" s="64"/>
      <c r="BE21" s="64"/>
      <c r="BF21" s="64"/>
      <c r="BG21" s="64"/>
      <c r="BH21" s="64"/>
      <c r="BI21" s="64"/>
      <c r="BJ21" s="64"/>
      <c r="BK21" s="64"/>
      <c r="BL21" s="64"/>
      <c r="BM21" s="64"/>
      <c r="BN21" s="64"/>
      <c r="BO21" s="64"/>
      <c r="BP21" s="64"/>
      <c r="BQ21" s="64"/>
      <c r="BR21" s="64"/>
      <c r="BS21" s="64"/>
      <c r="BT21" s="64"/>
      <c r="BU21" s="64"/>
      <c r="BV21" s="64"/>
      <c r="BW21" s="64"/>
      <c r="BX21" s="64"/>
      <c r="BY21" s="64"/>
      <c r="BZ21" s="64"/>
      <c r="CA21" s="64"/>
      <c r="CB21" s="64"/>
      <c r="CC21" s="64"/>
    </row>
    <row r="22" spans="1:81" ht="16.5" customHeight="1" x14ac:dyDescent="0.2">
      <c r="A22" s="63" t="s">
        <v>103</v>
      </c>
      <c r="B22" s="69"/>
      <c r="C22" s="69"/>
      <c r="D22" s="69"/>
      <c r="E22" s="69" t="e">
        <f>B21+C21+D21+E21</f>
        <v>#REF!</v>
      </c>
      <c r="F22" s="69" t="e">
        <f t="shared" ref="F22:K22" si="21">C21+D21+E21+F21</f>
        <v>#REF!</v>
      </c>
      <c r="G22" s="69" t="e">
        <f t="shared" si="21"/>
        <v>#REF!</v>
      </c>
      <c r="H22" s="69" t="e">
        <f t="shared" si="21"/>
        <v>#REF!</v>
      </c>
      <c r="I22" s="69" t="e">
        <f t="shared" si="21"/>
        <v>#REF!</v>
      </c>
      <c r="J22" s="69" t="e">
        <f t="shared" si="21"/>
        <v>#REF!</v>
      </c>
      <c r="K22" s="69" t="e">
        <f t="shared" si="21"/>
        <v>#REF!</v>
      </c>
      <c r="L22" s="70"/>
      <c r="M22" s="69"/>
      <c r="N22" s="69"/>
      <c r="O22" s="69"/>
      <c r="P22" s="69" t="e">
        <f>M21+N21+O21+P21</f>
        <v>#REF!</v>
      </c>
      <c r="Q22" s="69" t="e">
        <f t="shared" ref="Q22:AB22" si="22">N21+O21+P21+Q21</f>
        <v>#REF!</v>
      </c>
      <c r="R22" s="69" t="e">
        <f t="shared" si="22"/>
        <v>#REF!</v>
      </c>
      <c r="S22" s="69" t="e">
        <f t="shared" si="22"/>
        <v>#REF!</v>
      </c>
      <c r="T22" s="69" t="e">
        <f t="shared" si="22"/>
        <v>#REF!</v>
      </c>
      <c r="U22" s="69" t="e">
        <f t="shared" si="22"/>
        <v>#REF!</v>
      </c>
      <c r="V22" s="69" t="e">
        <f t="shared" si="22"/>
        <v>#REF!</v>
      </c>
      <c r="W22" s="69" t="e">
        <f t="shared" si="22"/>
        <v>#REF!</v>
      </c>
      <c r="X22" s="69" t="e">
        <f t="shared" si="22"/>
        <v>#REF!</v>
      </c>
      <c r="Y22" s="69" t="e">
        <f t="shared" si="22"/>
        <v>#REF!</v>
      </c>
      <c r="Z22" s="69" t="e">
        <f t="shared" si="22"/>
        <v>#REF!</v>
      </c>
      <c r="AA22" s="69" t="e">
        <f t="shared" si="22"/>
        <v>#REF!</v>
      </c>
      <c r="AB22" s="69" t="e">
        <f t="shared" si="22"/>
        <v>#REF!</v>
      </c>
      <c r="AC22" s="70"/>
      <c r="AD22" s="69"/>
      <c r="AE22" s="69"/>
      <c r="AF22" s="69"/>
      <c r="AG22" s="69" t="e">
        <f>AD21+AE21+AF21+AG21</f>
        <v>#REF!</v>
      </c>
      <c r="AH22" s="69" t="e">
        <f t="shared" ref="AH22:AO22" si="23">AE21+AF21+AG21+AH21</f>
        <v>#REF!</v>
      </c>
      <c r="AI22" s="69" t="e">
        <f t="shared" si="23"/>
        <v>#REF!</v>
      </c>
      <c r="AJ22" s="69" t="e">
        <f t="shared" si="23"/>
        <v>#REF!</v>
      </c>
      <c r="AK22" s="69" t="e">
        <f t="shared" si="23"/>
        <v>#REF!</v>
      </c>
      <c r="AL22" s="69" t="e">
        <f t="shared" si="23"/>
        <v>#REF!</v>
      </c>
      <c r="AM22" s="69" t="e">
        <f t="shared" si="23"/>
        <v>#REF!</v>
      </c>
      <c r="AN22" s="69" t="e">
        <f t="shared" si="23"/>
        <v>#REF!</v>
      </c>
      <c r="AO22" s="69" t="e">
        <f t="shared" si="23"/>
        <v>#REF!</v>
      </c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4"/>
      <c r="BE22" s="64"/>
      <c r="BF22" s="64"/>
      <c r="BG22" s="64"/>
      <c r="BH22" s="64"/>
      <c r="BI22" s="64"/>
      <c r="BJ22" s="64"/>
      <c r="BK22" s="64"/>
      <c r="BL22" s="64"/>
      <c r="BM22" s="64"/>
      <c r="BN22" s="64"/>
      <c r="BO22" s="64"/>
      <c r="BP22" s="64"/>
      <c r="BQ22" s="64"/>
      <c r="BR22" s="64"/>
      <c r="BS22" s="64"/>
      <c r="BT22" s="64"/>
      <c r="BU22" s="64"/>
      <c r="BV22" s="64"/>
      <c r="BW22" s="64"/>
      <c r="BX22" s="64"/>
      <c r="BY22" s="64"/>
      <c r="BZ22" s="64"/>
      <c r="CA22" s="64"/>
      <c r="CB22" s="64"/>
      <c r="CC22" s="64"/>
    </row>
    <row r="23" spans="1:81" ht="16.5" customHeight="1" x14ac:dyDescent="0.2">
      <c r="A23" s="60" t="s">
        <v>104</v>
      </c>
      <c r="B23" s="71"/>
      <c r="C23" s="72" t="s">
        <v>105</v>
      </c>
      <c r="D23" s="73" t="e">
        <f>#REF!/100</f>
        <v>#REF!</v>
      </c>
      <c r="E23" s="72"/>
      <c r="F23" s="72" t="s">
        <v>106</v>
      </c>
      <c r="G23" s="73" t="e">
        <f>#REF!/100</f>
        <v>#REF!</v>
      </c>
      <c r="H23" s="72"/>
      <c r="I23" s="72" t="s">
        <v>107</v>
      </c>
      <c r="J23" s="73" t="e">
        <f>#REF!/100</f>
        <v>#REF!</v>
      </c>
      <c r="K23" s="74"/>
      <c r="L23" s="68"/>
      <c r="M23" s="71"/>
      <c r="N23" s="72"/>
      <c r="O23" s="72" t="s">
        <v>105</v>
      </c>
      <c r="P23" s="73" t="e">
        <f>#REF!/100</f>
        <v>#REF!</v>
      </c>
      <c r="Q23" s="72"/>
      <c r="R23" s="72"/>
      <c r="S23" s="72"/>
      <c r="T23" s="72" t="s">
        <v>106</v>
      </c>
      <c r="U23" s="73" t="e">
        <f>#REF!/100</f>
        <v>#REF!</v>
      </c>
      <c r="V23" s="72"/>
      <c r="W23" s="72"/>
      <c r="X23" s="72"/>
      <c r="Y23" s="72" t="s">
        <v>107</v>
      </c>
      <c r="Z23" s="73" t="e">
        <f>#REF!/100</f>
        <v>#REF!</v>
      </c>
      <c r="AA23" s="72"/>
      <c r="AB23" s="72"/>
      <c r="AC23" s="68"/>
      <c r="AD23" s="71"/>
      <c r="AE23" s="72" t="s">
        <v>105</v>
      </c>
      <c r="AF23" s="73" t="e">
        <f>#REF!/100</f>
        <v>#REF!</v>
      </c>
      <c r="AG23" s="72"/>
      <c r="AH23" s="72"/>
      <c r="AI23" s="72"/>
      <c r="AJ23" s="72" t="s">
        <v>106</v>
      </c>
      <c r="AK23" s="73" t="e">
        <f>#REF!/100</f>
        <v>#REF!</v>
      </c>
      <c r="AL23" s="72"/>
      <c r="AM23" s="72"/>
      <c r="AN23" s="72" t="s">
        <v>107</v>
      </c>
      <c r="AO23" s="73" t="e">
        <f>#REF!/100</f>
        <v>#REF!</v>
      </c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  <c r="CA23" s="55"/>
      <c r="CB23" s="55"/>
      <c r="CC23" s="55"/>
    </row>
    <row r="24" spans="1:81" ht="16.5" customHeight="1" x14ac:dyDescent="0.2">
      <c r="A24" s="55"/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111" t="s">
        <v>101</v>
      </c>
      <c r="U24" s="111"/>
      <c r="V24" s="76">
        <v>4</v>
      </c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55"/>
      <c r="AQ24" s="55"/>
      <c r="AR24" s="55"/>
      <c r="AS24" s="55"/>
      <c r="AT24" s="55"/>
      <c r="AU24" s="55"/>
      <c r="AV24" s="55"/>
      <c r="AW24" s="55"/>
      <c r="AX24" s="55"/>
      <c r="AY24" s="55"/>
      <c r="AZ24" s="55"/>
      <c r="BA24" s="55"/>
      <c r="BB24" s="55"/>
      <c r="BC24" s="55"/>
      <c r="BD24" s="55"/>
      <c r="BE24" s="55"/>
      <c r="BF24" s="55"/>
      <c r="BG24" s="55"/>
      <c r="BH24" s="55"/>
      <c r="BI24" s="55"/>
      <c r="BJ24" s="55"/>
      <c r="BK24" s="55"/>
      <c r="BL24" s="55"/>
      <c r="BM24" s="55"/>
      <c r="BN24" s="55"/>
      <c r="BO24" s="55"/>
      <c r="BP24" s="55"/>
      <c r="BQ24" s="55"/>
      <c r="BR24" s="55"/>
      <c r="BS24" s="55"/>
      <c r="BT24" s="55"/>
      <c r="BU24" s="55"/>
      <c r="BV24" s="55"/>
      <c r="BW24" s="55"/>
      <c r="BX24" s="55"/>
      <c r="BY24" s="55"/>
      <c r="BZ24" s="55"/>
      <c r="CA24" s="55"/>
      <c r="CB24" s="55"/>
      <c r="CC24" s="55"/>
    </row>
    <row r="25" spans="1:81" ht="16.5" customHeight="1" x14ac:dyDescent="0.2">
      <c r="A25" s="63" t="s">
        <v>102</v>
      </c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70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70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  <c r="BM25" s="64"/>
      <c r="BN25" s="64"/>
      <c r="BO25" s="64"/>
      <c r="BP25" s="64"/>
      <c r="BQ25" s="64"/>
      <c r="BR25" s="64"/>
      <c r="BS25" s="64"/>
      <c r="BT25" s="64"/>
      <c r="BU25" s="64"/>
      <c r="BV25" s="64"/>
      <c r="BW25" s="64"/>
      <c r="BX25" s="64"/>
      <c r="BY25" s="64"/>
      <c r="BZ25" s="64"/>
      <c r="CA25" s="64"/>
      <c r="CB25" s="64"/>
      <c r="CC25" s="64"/>
    </row>
    <row r="26" spans="1:81" ht="16.5" customHeight="1" x14ac:dyDescent="0.2">
      <c r="A26" s="63" t="s">
        <v>103</v>
      </c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70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70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  <c r="BM26" s="64"/>
      <c r="BN26" s="64"/>
      <c r="BO26" s="64"/>
      <c r="BP26" s="64"/>
      <c r="BQ26" s="64"/>
      <c r="BR26" s="64"/>
      <c r="BS26" s="64"/>
      <c r="BT26" s="64"/>
      <c r="BU26" s="64"/>
      <c r="BV26" s="64"/>
      <c r="BW26" s="64"/>
      <c r="BX26" s="64"/>
      <c r="BY26" s="64"/>
      <c r="BZ26" s="64"/>
      <c r="CA26" s="64"/>
      <c r="CB26" s="64"/>
      <c r="CC26" s="64"/>
    </row>
    <row r="27" spans="1:81" ht="16.5" customHeight="1" x14ac:dyDescent="0.2">
      <c r="A27" s="60" t="s">
        <v>104</v>
      </c>
      <c r="B27" s="71"/>
      <c r="C27" s="72" t="s">
        <v>105</v>
      </c>
      <c r="D27" s="73" t="e">
        <f>#REF!/100</f>
        <v>#REF!</v>
      </c>
      <c r="E27" s="72"/>
      <c r="F27" s="72" t="s">
        <v>106</v>
      </c>
      <c r="G27" s="73" t="e">
        <f>#REF!/100</f>
        <v>#REF!</v>
      </c>
      <c r="H27" s="72"/>
      <c r="I27" s="72" t="s">
        <v>107</v>
      </c>
      <c r="J27" s="73" t="e">
        <f>#REF!/100</f>
        <v>#REF!</v>
      </c>
      <c r="K27" s="74"/>
      <c r="L27" s="68"/>
      <c r="M27" s="71"/>
      <c r="N27" s="72"/>
      <c r="O27" s="72" t="s">
        <v>105</v>
      </c>
      <c r="P27" s="73" t="e">
        <f>#REF!/100</f>
        <v>#REF!</v>
      </c>
      <c r="Q27" s="72"/>
      <c r="R27" s="72"/>
      <c r="S27" s="72"/>
      <c r="T27" s="72" t="s">
        <v>106</v>
      </c>
      <c r="U27" s="73" t="e">
        <f>#REF!/100</f>
        <v>#REF!</v>
      </c>
      <c r="V27" s="72"/>
      <c r="W27" s="72"/>
      <c r="X27" s="72"/>
      <c r="Y27" s="72" t="s">
        <v>107</v>
      </c>
      <c r="Z27" s="73" t="e">
        <f>#REF!/100</f>
        <v>#REF!</v>
      </c>
      <c r="AA27" s="72"/>
      <c r="AB27" s="74"/>
      <c r="AC27" s="68"/>
      <c r="AD27" s="71"/>
      <c r="AE27" s="72" t="s">
        <v>105</v>
      </c>
      <c r="AF27" s="73" t="e">
        <f>#REF!/100</f>
        <v>#REF!</v>
      </c>
      <c r="AG27" s="72"/>
      <c r="AH27" s="72"/>
      <c r="AI27" s="72"/>
      <c r="AJ27" s="72" t="s">
        <v>106</v>
      </c>
      <c r="AK27" s="73" t="e">
        <f>#REF!/100</f>
        <v>#REF!</v>
      </c>
      <c r="AL27" s="72"/>
      <c r="AM27" s="72"/>
      <c r="AN27" s="72" t="s">
        <v>107</v>
      </c>
      <c r="AO27" s="75" t="e">
        <f>#REF!/100</f>
        <v>#REF!</v>
      </c>
      <c r="AP27" s="55"/>
      <c r="AQ27" s="55"/>
      <c r="AR27" s="55"/>
      <c r="AS27" s="55"/>
      <c r="AT27" s="55"/>
      <c r="AU27" s="55"/>
      <c r="AV27" s="55"/>
      <c r="AW27" s="55"/>
      <c r="AX27" s="55"/>
      <c r="AY27" s="55"/>
      <c r="AZ27" s="55"/>
      <c r="BA27" s="55"/>
      <c r="BB27" s="55"/>
      <c r="BC27" s="55"/>
      <c r="BD27" s="55"/>
      <c r="BE27" s="55"/>
      <c r="BF27" s="55"/>
      <c r="BG27" s="55"/>
      <c r="BH27" s="55"/>
      <c r="BI27" s="55"/>
      <c r="BJ27" s="55"/>
      <c r="BK27" s="55"/>
      <c r="BL27" s="55"/>
      <c r="BM27" s="55"/>
      <c r="BN27" s="55"/>
      <c r="BO27" s="55"/>
      <c r="BP27" s="55"/>
      <c r="BQ27" s="55"/>
      <c r="BR27" s="55"/>
      <c r="BS27" s="55"/>
      <c r="BT27" s="55"/>
      <c r="BU27" s="55"/>
      <c r="BV27" s="55"/>
      <c r="BW27" s="55"/>
      <c r="BX27" s="55"/>
      <c r="BY27" s="55"/>
      <c r="BZ27" s="55"/>
      <c r="CA27" s="55"/>
      <c r="CB27" s="55"/>
      <c r="CC27" s="55"/>
    </row>
    <row r="28" spans="1:81" ht="16.5" customHeight="1" x14ac:dyDescent="0.2">
      <c r="A28" s="55"/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111" t="s">
        <v>101</v>
      </c>
      <c r="U28" s="111"/>
      <c r="V28" s="67" t="s">
        <v>108</v>
      </c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  <c r="BM28" s="55"/>
      <c r="BN28" s="55"/>
      <c r="BO28" s="55"/>
      <c r="BP28" s="55"/>
      <c r="BQ28" s="55"/>
      <c r="BR28" s="55"/>
      <c r="BS28" s="55"/>
      <c r="BT28" s="55"/>
      <c r="BU28" s="55"/>
      <c r="BV28" s="55"/>
      <c r="BW28" s="55"/>
      <c r="BX28" s="55"/>
      <c r="BY28" s="55"/>
      <c r="BZ28" s="55"/>
      <c r="CA28" s="55"/>
      <c r="CB28" s="55"/>
      <c r="CC28" s="55"/>
    </row>
    <row r="29" spans="1:81" ht="16.5" customHeight="1" x14ac:dyDescent="0.2">
      <c r="A29" s="63" t="s">
        <v>102</v>
      </c>
      <c r="B29" s="69" t="e">
        <f>B13+B17+B21+B25</f>
        <v>#REF!</v>
      </c>
      <c r="C29" s="69" t="e">
        <f t="shared" ref="C29:K29" si="24">C13+C17+C21+C25</f>
        <v>#REF!</v>
      </c>
      <c r="D29" s="69" t="e">
        <f t="shared" si="24"/>
        <v>#REF!</v>
      </c>
      <c r="E29" s="69" t="e">
        <f t="shared" si="24"/>
        <v>#REF!</v>
      </c>
      <c r="F29" s="69" t="e">
        <f t="shared" si="24"/>
        <v>#REF!</v>
      </c>
      <c r="G29" s="69" t="e">
        <f t="shared" si="24"/>
        <v>#REF!</v>
      </c>
      <c r="H29" s="69" t="e">
        <f t="shared" si="24"/>
        <v>#REF!</v>
      </c>
      <c r="I29" s="69" t="e">
        <f t="shared" si="24"/>
        <v>#REF!</v>
      </c>
      <c r="J29" s="69" t="e">
        <f t="shared" si="24"/>
        <v>#REF!</v>
      </c>
      <c r="K29" s="69" t="e">
        <f t="shared" si="24"/>
        <v>#REF!</v>
      </c>
      <c r="L29" s="70"/>
      <c r="M29" s="69" t="e">
        <f>M13+M17+M21+M25</f>
        <v>#REF!</v>
      </c>
      <c r="N29" s="69" t="e">
        <f t="shared" ref="N29:AB29" si="25">N13+N17+N21+N25</f>
        <v>#REF!</v>
      </c>
      <c r="O29" s="69" t="e">
        <f t="shared" si="25"/>
        <v>#REF!</v>
      </c>
      <c r="P29" s="69" t="e">
        <f t="shared" si="25"/>
        <v>#REF!</v>
      </c>
      <c r="Q29" s="69" t="e">
        <f t="shared" si="25"/>
        <v>#REF!</v>
      </c>
      <c r="R29" s="69" t="e">
        <f t="shared" si="25"/>
        <v>#REF!</v>
      </c>
      <c r="S29" s="69" t="e">
        <f t="shared" si="25"/>
        <v>#REF!</v>
      </c>
      <c r="T29" s="69" t="e">
        <f t="shared" si="25"/>
        <v>#REF!</v>
      </c>
      <c r="U29" s="69" t="e">
        <f t="shared" si="25"/>
        <v>#REF!</v>
      </c>
      <c r="V29" s="69" t="e">
        <f t="shared" si="25"/>
        <v>#REF!</v>
      </c>
      <c r="W29" s="69" t="e">
        <f t="shared" si="25"/>
        <v>#REF!</v>
      </c>
      <c r="X29" s="69" t="e">
        <f t="shared" si="25"/>
        <v>#REF!</v>
      </c>
      <c r="Y29" s="69" t="e">
        <f t="shared" si="25"/>
        <v>#REF!</v>
      </c>
      <c r="Z29" s="69" t="e">
        <f t="shared" si="25"/>
        <v>#REF!</v>
      </c>
      <c r="AA29" s="69" t="e">
        <f t="shared" si="25"/>
        <v>#REF!</v>
      </c>
      <c r="AB29" s="69" t="e">
        <f t="shared" si="25"/>
        <v>#REF!</v>
      </c>
      <c r="AC29" s="70"/>
      <c r="AD29" s="69" t="e">
        <f>AD13+AD17+AD21+AD25</f>
        <v>#REF!</v>
      </c>
      <c r="AE29" s="69" t="e">
        <f t="shared" ref="AE29:AO29" si="26">AE13+AE17+AE21+AE25</f>
        <v>#REF!</v>
      </c>
      <c r="AF29" s="69" t="e">
        <f t="shared" si="26"/>
        <v>#REF!</v>
      </c>
      <c r="AG29" s="69" t="e">
        <f t="shared" si="26"/>
        <v>#REF!</v>
      </c>
      <c r="AH29" s="69" t="e">
        <f t="shared" si="26"/>
        <v>#REF!</v>
      </c>
      <c r="AI29" s="69" t="e">
        <f t="shared" si="26"/>
        <v>#REF!</v>
      </c>
      <c r="AJ29" s="69" t="e">
        <f t="shared" si="26"/>
        <v>#REF!</v>
      </c>
      <c r="AK29" s="69" t="e">
        <f t="shared" si="26"/>
        <v>#REF!</v>
      </c>
      <c r="AL29" s="69" t="e">
        <f t="shared" si="26"/>
        <v>#REF!</v>
      </c>
      <c r="AM29" s="69" t="e">
        <f t="shared" si="26"/>
        <v>#REF!</v>
      </c>
      <c r="AN29" s="69" t="e">
        <f t="shared" si="26"/>
        <v>#REF!</v>
      </c>
      <c r="AO29" s="69" t="e">
        <f t="shared" si="26"/>
        <v>#REF!</v>
      </c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64"/>
      <c r="BS29" s="64"/>
      <c r="BT29" s="64"/>
      <c r="BU29" s="64"/>
      <c r="BV29" s="64"/>
      <c r="BW29" s="64"/>
      <c r="BX29" s="64"/>
      <c r="BY29" s="64"/>
      <c r="BZ29" s="64"/>
      <c r="CA29" s="64"/>
      <c r="CB29" s="64"/>
      <c r="CC29" s="64"/>
    </row>
    <row r="30" spans="1:81" ht="16.5" customHeight="1" x14ac:dyDescent="0.2">
      <c r="A30" s="63" t="s">
        <v>103</v>
      </c>
      <c r="B30" s="69"/>
      <c r="C30" s="69"/>
      <c r="D30" s="69"/>
      <c r="E30" s="69" t="e">
        <f>B29+C29+D29+E29</f>
        <v>#REF!</v>
      </c>
      <c r="F30" s="69" t="e">
        <f t="shared" ref="F30:K30" si="27">C29+D29+E29+F29</f>
        <v>#REF!</v>
      </c>
      <c r="G30" s="69" t="e">
        <f t="shared" si="27"/>
        <v>#REF!</v>
      </c>
      <c r="H30" s="69" t="e">
        <f t="shared" si="27"/>
        <v>#REF!</v>
      </c>
      <c r="I30" s="69" t="e">
        <f t="shared" si="27"/>
        <v>#REF!</v>
      </c>
      <c r="J30" s="69" t="e">
        <f t="shared" si="27"/>
        <v>#REF!</v>
      </c>
      <c r="K30" s="69" t="e">
        <f t="shared" si="27"/>
        <v>#REF!</v>
      </c>
      <c r="L30" s="70"/>
      <c r="M30" s="69"/>
      <c r="N30" s="69"/>
      <c r="O30" s="69"/>
      <c r="P30" s="69" t="e">
        <f>M29+N29+O29+P29</f>
        <v>#REF!</v>
      </c>
      <c r="Q30" s="69" t="e">
        <f t="shared" ref="Q30:AB30" si="28">N29+O29+P29+Q29</f>
        <v>#REF!</v>
      </c>
      <c r="R30" s="69" t="e">
        <f t="shared" si="28"/>
        <v>#REF!</v>
      </c>
      <c r="S30" s="69" t="e">
        <f t="shared" si="28"/>
        <v>#REF!</v>
      </c>
      <c r="T30" s="69" t="e">
        <f t="shared" si="28"/>
        <v>#REF!</v>
      </c>
      <c r="U30" s="69" t="e">
        <f t="shared" si="28"/>
        <v>#REF!</v>
      </c>
      <c r="V30" s="69" t="e">
        <f t="shared" si="28"/>
        <v>#REF!</v>
      </c>
      <c r="W30" s="69" t="e">
        <f t="shared" si="28"/>
        <v>#REF!</v>
      </c>
      <c r="X30" s="69" t="e">
        <f t="shared" si="28"/>
        <v>#REF!</v>
      </c>
      <c r="Y30" s="69" t="e">
        <f t="shared" si="28"/>
        <v>#REF!</v>
      </c>
      <c r="Z30" s="69" t="e">
        <f t="shared" si="28"/>
        <v>#REF!</v>
      </c>
      <c r="AA30" s="69" t="e">
        <f t="shared" si="28"/>
        <v>#REF!</v>
      </c>
      <c r="AB30" s="69" t="e">
        <f t="shared" si="28"/>
        <v>#REF!</v>
      </c>
      <c r="AC30" s="70"/>
      <c r="AD30" s="69"/>
      <c r="AE30" s="69"/>
      <c r="AF30" s="69"/>
      <c r="AG30" s="69" t="e">
        <f>AD29+AE29+AF29+AG29</f>
        <v>#REF!</v>
      </c>
      <c r="AH30" s="69" t="e">
        <f t="shared" ref="AH30:AO30" si="29">AE29+AF29+AG29+AH29</f>
        <v>#REF!</v>
      </c>
      <c r="AI30" s="69" t="e">
        <f t="shared" si="29"/>
        <v>#REF!</v>
      </c>
      <c r="AJ30" s="69" t="e">
        <f t="shared" si="29"/>
        <v>#REF!</v>
      </c>
      <c r="AK30" s="69" t="e">
        <f t="shared" si="29"/>
        <v>#REF!</v>
      </c>
      <c r="AL30" s="69" t="e">
        <f t="shared" si="29"/>
        <v>#REF!</v>
      </c>
      <c r="AM30" s="69" t="e">
        <f t="shared" si="29"/>
        <v>#REF!</v>
      </c>
      <c r="AN30" s="69" t="e">
        <f t="shared" si="29"/>
        <v>#REF!</v>
      </c>
      <c r="AO30" s="69" t="e">
        <f t="shared" si="29"/>
        <v>#REF!</v>
      </c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4"/>
      <c r="BM30" s="64"/>
      <c r="BN30" s="64"/>
      <c r="BO30" s="64"/>
      <c r="BP30" s="64"/>
      <c r="BQ30" s="64"/>
      <c r="BR30" s="64"/>
      <c r="BS30" s="64"/>
      <c r="BT30" s="64"/>
      <c r="BU30" s="64"/>
      <c r="BV30" s="64"/>
      <c r="BW30" s="64"/>
      <c r="BX30" s="64"/>
      <c r="BY30" s="64"/>
      <c r="BZ30" s="64"/>
      <c r="CA30" s="64"/>
      <c r="CB30" s="64"/>
      <c r="CC30" s="64"/>
    </row>
    <row r="31" spans="1:81" x14ac:dyDescent="0.2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/>
      <c r="AQ31" s="55"/>
      <c r="AR31" s="55"/>
      <c r="AS31" s="55"/>
      <c r="AT31" s="55"/>
      <c r="AU31" s="55"/>
      <c r="AV31" s="55"/>
      <c r="AW31" s="55"/>
      <c r="AX31" s="55"/>
      <c r="AY31" s="55"/>
      <c r="AZ31" s="55"/>
      <c r="BA31" s="55"/>
      <c r="BB31" s="55"/>
      <c r="BC31" s="55"/>
      <c r="BD31" s="55"/>
      <c r="BE31" s="55"/>
      <c r="BF31" s="55"/>
      <c r="BG31" s="55"/>
      <c r="BH31" s="55"/>
      <c r="BI31" s="55"/>
      <c r="BJ31" s="55"/>
      <c r="BK31" s="55"/>
      <c r="BL31" s="55"/>
      <c r="BM31" s="55"/>
      <c r="BN31" s="55"/>
      <c r="BO31" s="55"/>
      <c r="BP31" s="55"/>
      <c r="BQ31" s="55"/>
      <c r="BR31" s="55"/>
      <c r="BS31" s="55"/>
      <c r="BT31" s="55"/>
      <c r="BU31" s="55"/>
      <c r="BV31" s="55"/>
      <c r="BW31" s="55"/>
      <c r="BX31" s="55"/>
      <c r="BY31" s="55"/>
      <c r="BZ31" s="55"/>
      <c r="CA31" s="55"/>
      <c r="CB31" s="55"/>
      <c r="CC31" s="55"/>
    </row>
    <row r="32" spans="1:81" x14ac:dyDescent="0.2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112"/>
      <c r="R32" s="112"/>
      <c r="S32" s="112"/>
      <c r="T32" s="112"/>
      <c r="U32" s="112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5"/>
      <c r="BM32" s="55"/>
      <c r="BN32" s="55"/>
      <c r="BO32" s="55"/>
      <c r="BP32" s="55"/>
      <c r="BQ32" s="55"/>
      <c r="BR32" s="55"/>
      <c r="BS32" s="55"/>
      <c r="BT32" s="55"/>
      <c r="BU32" s="55"/>
      <c r="BV32" s="55"/>
      <c r="BW32" s="55"/>
      <c r="BX32" s="55"/>
      <c r="BY32" s="55"/>
      <c r="BZ32" s="55"/>
      <c r="CA32" s="55"/>
      <c r="CB32" s="55"/>
      <c r="CC32" s="55"/>
    </row>
    <row r="33" spans="1:81" x14ac:dyDescent="0.2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64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  <c r="AP33" s="55"/>
      <c r="AQ33" s="55"/>
      <c r="AR33" s="55"/>
      <c r="AS33" s="55"/>
      <c r="AT33" s="55"/>
      <c r="AU33" s="55"/>
      <c r="AV33" s="55"/>
      <c r="AW33" s="55"/>
      <c r="AX33" s="55"/>
      <c r="AY33" s="55"/>
      <c r="AZ33" s="55"/>
      <c r="BA33" s="55"/>
      <c r="BB33" s="55"/>
      <c r="BC33" s="55"/>
      <c r="BD33" s="55"/>
      <c r="BE33" s="55"/>
      <c r="BF33" s="55"/>
      <c r="BG33" s="55"/>
      <c r="BH33" s="55"/>
      <c r="BI33" s="55"/>
      <c r="BJ33" s="55"/>
      <c r="BK33" s="55"/>
      <c r="BL33" s="55"/>
      <c r="BM33" s="55"/>
      <c r="BN33" s="55"/>
      <c r="BO33" s="55"/>
      <c r="BP33" s="55"/>
      <c r="BQ33" s="55"/>
      <c r="BR33" s="55"/>
      <c r="BS33" s="55"/>
      <c r="BT33" s="55"/>
      <c r="BU33" s="55"/>
      <c r="BV33" s="55"/>
      <c r="BW33" s="55"/>
      <c r="BX33" s="55"/>
      <c r="BY33" s="55"/>
      <c r="BZ33" s="55"/>
      <c r="CA33" s="55"/>
      <c r="CB33" s="55"/>
      <c r="CC33" s="55"/>
    </row>
    <row r="34" spans="1:81" x14ac:dyDescent="0.2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64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55"/>
      <c r="BK34" s="55"/>
      <c r="BL34" s="55"/>
      <c r="BM34" s="55"/>
      <c r="BN34" s="55"/>
      <c r="BO34" s="55"/>
      <c r="BP34" s="55"/>
      <c r="BQ34" s="55"/>
      <c r="BR34" s="55"/>
      <c r="BS34" s="55"/>
      <c r="BT34" s="55"/>
      <c r="BU34" s="55"/>
      <c r="BV34" s="55"/>
      <c r="BW34" s="55"/>
      <c r="BX34" s="55"/>
      <c r="BY34" s="55"/>
      <c r="BZ34" s="55"/>
      <c r="CA34" s="55"/>
      <c r="CB34" s="55"/>
      <c r="CC34" s="55"/>
    </row>
    <row r="35" spans="1:81" x14ac:dyDescent="0.2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64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5"/>
      <c r="BM35" s="55"/>
      <c r="BN35" s="55"/>
      <c r="BO35" s="55"/>
      <c r="BP35" s="55"/>
      <c r="BQ35" s="55"/>
      <c r="BR35" s="55"/>
      <c r="BS35" s="55"/>
      <c r="BT35" s="55"/>
      <c r="BU35" s="55"/>
      <c r="BV35" s="55"/>
      <c r="BW35" s="55"/>
      <c r="BX35" s="55"/>
      <c r="BY35" s="55"/>
      <c r="BZ35" s="55"/>
      <c r="CA35" s="55"/>
      <c r="CB35" s="55"/>
      <c r="CC35" s="55"/>
    </row>
    <row r="36" spans="1:81" x14ac:dyDescent="0.2">
      <c r="A36" s="55"/>
      <c r="B36" s="55"/>
      <c r="C36" s="55"/>
      <c r="D36" s="55"/>
      <c r="E36" s="55"/>
      <c r="F36" s="55"/>
      <c r="G36" s="55"/>
      <c r="H36" s="55"/>
      <c r="I36" s="55"/>
      <c r="J36" s="55"/>
      <c r="K36" s="64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  <c r="AM36" s="55"/>
      <c r="AN36" s="55"/>
      <c r="AO36" s="55"/>
      <c r="AP36" s="55"/>
      <c r="AQ36" s="55"/>
      <c r="AR36" s="55"/>
      <c r="AS36" s="55"/>
      <c r="AT36" s="55"/>
      <c r="AU36" s="55"/>
      <c r="AV36" s="55"/>
      <c r="AW36" s="55"/>
      <c r="AX36" s="55"/>
      <c r="AY36" s="55"/>
      <c r="AZ36" s="55"/>
      <c r="BA36" s="55"/>
      <c r="BB36" s="55"/>
      <c r="BC36" s="55"/>
      <c r="BD36" s="55"/>
      <c r="BE36" s="55"/>
      <c r="BF36" s="55"/>
      <c r="BG36" s="55"/>
      <c r="BH36" s="55"/>
      <c r="BI36" s="55"/>
      <c r="BJ36" s="55"/>
      <c r="BK36" s="55"/>
      <c r="BL36" s="55"/>
      <c r="BM36" s="55"/>
      <c r="BN36" s="55"/>
      <c r="BO36" s="55"/>
      <c r="BP36" s="55"/>
      <c r="BQ36" s="55"/>
      <c r="BR36" s="55"/>
      <c r="BS36" s="55"/>
      <c r="BT36" s="55"/>
      <c r="BU36" s="55"/>
      <c r="BV36" s="55"/>
      <c r="BW36" s="55"/>
      <c r="BX36" s="55"/>
      <c r="BY36" s="55"/>
      <c r="BZ36" s="55"/>
      <c r="CA36" s="55"/>
      <c r="CB36" s="55"/>
      <c r="CC36" s="55"/>
    </row>
    <row r="37" spans="1:81" x14ac:dyDescent="0.2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64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5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5"/>
      <c r="CA37" s="55"/>
      <c r="CB37" s="55"/>
      <c r="CC37" s="55"/>
    </row>
    <row r="38" spans="1:81" x14ac:dyDescent="0.2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64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5"/>
      <c r="BM38" s="55"/>
      <c r="BN38" s="55"/>
      <c r="BO38" s="55"/>
      <c r="BP38" s="55"/>
      <c r="BQ38" s="55"/>
      <c r="BR38" s="55"/>
      <c r="BS38" s="55"/>
      <c r="BT38" s="55"/>
      <c r="BU38" s="55"/>
      <c r="BV38" s="55"/>
      <c r="BW38" s="55"/>
      <c r="BX38" s="55"/>
      <c r="BY38" s="55"/>
      <c r="BZ38" s="55"/>
      <c r="CA38" s="55"/>
      <c r="CB38" s="55"/>
      <c r="CC38" s="55"/>
    </row>
    <row r="39" spans="1:81" x14ac:dyDescent="0.2">
      <c r="A39" s="55"/>
      <c r="B39" s="55"/>
      <c r="C39" s="55"/>
      <c r="D39" s="55"/>
      <c r="E39" s="55"/>
      <c r="F39" s="55"/>
      <c r="G39" s="55"/>
      <c r="H39" s="55"/>
      <c r="I39" s="55"/>
      <c r="J39" s="55"/>
      <c r="K39" s="64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  <c r="BI39" s="55"/>
      <c r="BJ39" s="55"/>
      <c r="BK39" s="55"/>
      <c r="BL39" s="55"/>
      <c r="BM39" s="55"/>
      <c r="BN39" s="55"/>
      <c r="BO39" s="55"/>
      <c r="BP39" s="55"/>
      <c r="BQ39" s="55"/>
      <c r="BR39" s="55"/>
      <c r="BS39" s="55"/>
      <c r="BT39" s="55"/>
      <c r="BU39" s="55"/>
      <c r="BV39" s="55"/>
      <c r="BW39" s="55"/>
      <c r="BX39" s="55"/>
      <c r="BY39" s="55"/>
      <c r="BZ39" s="55"/>
      <c r="CA39" s="55"/>
      <c r="CB39" s="55"/>
      <c r="CC39" s="55"/>
    </row>
    <row r="40" spans="1:81" x14ac:dyDescent="0.2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64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5"/>
      <c r="AS40" s="55"/>
      <c r="AT40" s="55"/>
      <c r="AU40" s="55"/>
      <c r="AV40" s="55"/>
      <c r="AW40" s="55"/>
      <c r="AX40" s="55"/>
      <c r="AY40" s="55"/>
      <c r="AZ40" s="55"/>
      <c r="BA40" s="55"/>
      <c r="BB40" s="55"/>
      <c r="BC40" s="55"/>
      <c r="BD40" s="55"/>
      <c r="BE40" s="55"/>
      <c r="BF40" s="55"/>
      <c r="BG40" s="55"/>
      <c r="BH40" s="55"/>
      <c r="BI40" s="55"/>
      <c r="BJ40" s="55"/>
      <c r="BK40" s="55"/>
      <c r="BL40" s="55"/>
      <c r="BM40" s="55"/>
      <c r="BN40" s="55"/>
      <c r="BO40" s="55"/>
      <c r="BP40" s="55"/>
      <c r="BQ40" s="55"/>
      <c r="BR40" s="55"/>
      <c r="BS40" s="55"/>
      <c r="BT40" s="55"/>
      <c r="BU40" s="55"/>
      <c r="BV40" s="55"/>
      <c r="BW40" s="55"/>
      <c r="BX40" s="55"/>
      <c r="BY40" s="55"/>
      <c r="BZ40" s="55"/>
      <c r="CA40" s="55"/>
      <c r="CB40" s="55"/>
      <c r="CC40" s="55"/>
    </row>
    <row r="41" spans="1:81" x14ac:dyDescent="0.2">
      <c r="A41" s="55"/>
      <c r="B41" s="55"/>
      <c r="C41" s="55"/>
      <c r="D41" s="55"/>
      <c r="E41" s="55"/>
      <c r="F41" s="55"/>
      <c r="G41" s="55"/>
      <c r="H41" s="55"/>
      <c r="I41" s="55"/>
      <c r="J41" s="55"/>
      <c r="K41" s="64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5"/>
      <c r="BM41" s="55"/>
      <c r="BN41" s="55"/>
      <c r="BO41" s="55"/>
      <c r="BP41" s="55"/>
      <c r="BQ41" s="55"/>
      <c r="BR41" s="55"/>
      <c r="BS41" s="55"/>
      <c r="BT41" s="55"/>
      <c r="BU41" s="55"/>
      <c r="BV41" s="55"/>
      <c r="BW41" s="55"/>
      <c r="BX41" s="55"/>
      <c r="BY41" s="55"/>
      <c r="BZ41" s="55"/>
      <c r="CA41" s="55"/>
      <c r="CB41" s="55"/>
      <c r="CC41" s="55"/>
    </row>
    <row r="42" spans="1:81" x14ac:dyDescent="0.2">
      <c r="A42" s="55"/>
      <c r="B42" s="55"/>
      <c r="C42" s="55"/>
      <c r="D42" s="55"/>
      <c r="E42" s="55"/>
      <c r="F42" s="55"/>
      <c r="G42" s="55"/>
      <c r="H42" s="55"/>
      <c r="I42" s="55"/>
      <c r="J42" s="55"/>
      <c r="K42" s="64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55"/>
      <c r="AS42" s="55"/>
      <c r="AT42" s="55"/>
      <c r="AU42" s="55"/>
      <c r="AV42" s="55"/>
      <c r="AW42" s="55"/>
      <c r="AX42" s="55"/>
      <c r="AY42" s="55"/>
      <c r="AZ42" s="55"/>
      <c r="BA42" s="55"/>
      <c r="BB42" s="55"/>
      <c r="BC42" s="55"/>
      <c r="BD42" s="55"/>
      <c r="BE42" s="55"/>
      <c r="BF42" s="55"/>
      <c r="BG42" s="55"/>
      <c r="BH42" s="55"/>
      <c r="BI42" s="55"/>
      <c r="BJ42" s="55"/>
      <c r="BK42" s="55"/>
      <c r="BL42" s="55"/>
      <c r="BM42" s="55"/>
      <c r="BN42" s="55"/>
      <c r="BO42" s="55"/>
      <c r="BP42" s="55"/>
      <c r="BQ42" s="55"/>
      <c r="BR42" s="55"/>
      <c r="BS42" s="55"/>
      <c r="BT42" s="55"/>
      <c r="BU42" s="55"/>
      <c r="BV42" s="55"/>
      <c r="BW42" s="55"/>
      <c r="BX42" s="55"/>
      <c r="BY42" s="55"/>
      <c r="BZ42" s="55"/>
      <c r="CA42" s="55"/>
      <c r="CB42" s="55"/>
      <c r="CC42" s="55"/>
    </row>
    <row r="43" spans="1:81" x14ac:dyDescent="0.2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64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55"/>
      <c r="BB43" s="55"/>
      <c r="BC43" s="55"/>
      <c r="BD43" s="55"/>
      <c r="BE43" s="55"/>
      <c r="BF43" s="55"/>
      <c r="BG43" s="55"/>
      <c r="BH43" s="55"/>
      <c r="BI43" s="55"/>
      <c r="BJ43" s="55"/>
      <c r="BK43" s="55"/>
      <c r="BL43" s="55"/>
      <c r="BM43" s="55"/>
      <c r="BN43" s="55"/>
      <c r="BO43" s="55"/>
      <c r="BP43" s="55"/>
      <c r="BQ43" s="55"/>
      <c r="BR43" s="55"/>
      <c r="BS43" s="55"/>
      <c r="BT43" s="55"/>
      <c r="BU43" s="55"/>
      <c r="BV43" s="55"/>
      <c r="BW43" s="55"/>
      <c r="BX43" s="55"/>
      <c r="BY43" s="55"/>
      <c r="BZ43" s="55"/>
      <c r="CA43" s="55"/>
      <c r="CB43" s="55"/>
      <c r="CC43" s="55"/>
    </row>
    <row r="44" spans="1:81" x14ac:dyDescent="0.2">
      <c r="A44" s="55"/>
      <c r="B44" s="55"/>
      <c r="C44" s="55"/>
      <c r="D44" s="55"/>
      <c r="E44" s="55"/>
      <c r="F44" s="55"/>
      <c r="G44" s="55"/>
      <c r="H44" s="55"/>
      <c r="I44" s="55"/>
      <c r="J44" s="55"/>
      <c r="K44" s="64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5"/>
      <c r="AS44" s="55"/>
      <c r="AT44" s="55"/>
      <c r="AU44" s="55"/>
      <c r="AV44" s="55"/>
      <c r="AW44" s="55"/>
      <c r="AX44" s="55"/>
      <c r="AY44" s="55"/>
      <c r="AZ44" s="55"/>
      <c r="BA44" s="55"/>
      <c r="BB44" s="55"/>
      <c r="BC44" s="55"/>
      <c r="BD44" s="55"/>
      <c r="BE44" s="55"/>
      <c r="BF44" s="55"/>
      <c r="BG44" s="55"/>
      <c r="BH44" s="55"/>
      <c r="BI44" s="55"/>
      <c r="BJ44" s="55"/>
      <c r="BK44" s="55"/>
      <c r="BL44" s="55"/>
      <c r="BM44" s="55"/>
      <c r="BN44" s="55"/>
      <c r="BO44" s="55"/>
      <c r="BP44" s="55"/>
      <c r="BQ44" s="55"/>
      <c r="BR44" s="55"/>
      <c r="BS44" s="55"/>
      <c r="BT44" s="55"/>
      <c r="BU44" s="55"/>
      <c r="BV44" s="55"/>
      <c r="BW44" s="55"/>
      <c r="BX44" s="55"/>
      <c r="BY44" s="55"/>
      <c r="BZ44" s="55"/>
      <c r="CA44" s="55"/>
      <c r="CB44" s="55"/>
      <c r="CC44" s="55"/>
    </row>
    <row r="45" spans="1:81" x14ac:dyDescent="0.2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64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55"/>
      <c r="AP45" s="55"/>
      <c r="AQ45" s="55"/>
      <c r="AR45" s="55"/>
      <c r="AS45" s="55"/>
      <c r="AT45" s="55"/>
      <c r="AU45" s="55"/>
      <c r="AV45" s="55"/>
      <c r="AW45" s="55"/>
      <c r="AX45" s="55"/>
      <c r="AY45" s="55"/>
      <c r="AZ45" s="55"/>
      <c r="BA45" s="55"/>
      <c r="BB45" s="55"/>
      <c r="BC45" s="55"/>
      <c r="BD45" s="55"/>
      <c r="BE45" s="55"/>
      <c r="BF45" s="55"/>
      <c r="BG45" s="55"/>
      <c r="BH45" s="55"/>
      <c r="BI45" s="55"/>
      <c r="BJ45" s="55"/>
      <c r="BK45" s="55"/>
      <c r="BL45" s="55"/>
      <c r="BM45" s="55"/>
      <c r="BN45" s="55"/>
      <c r="BO45" s="55"/>
      <c r="BP45" s="55"/>
      <c r="BQ45" s="55"/>
      <c r="BR45" s="55"/>
      <c r="BS45" s="55"/>
      <c r="BT45" s="55"/>
      <c r="BU45" s="55"/>
      <c r="BV45" s="55"/>
      <c r="BW45" s="55"/>
      <c r="BX45" s="55"/>
      <c r="BY45" s="55"/>
      <c r="BZ45" s="55"/>
      <c r="CA45" s="55"/>
      <c r="CB45" s="55"/>
      <c r="CC45" s="55"/>
    </row>
    <row r="46" spans="1:81" x14ac:dyDescent="0.2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64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  <c r="AT46" s="55"/>
      <c r="AU46" s="55"/>
      <c r="AV46" s="55"/>
      <c r="AW46" s="55"/>
      <c r="AX46" s="55"/>
      <c r="AY46" s="55"/>
      <c r="AZ46" s="55"/>
      <c r="BA46" s="55"/>
      <c r="BB46" s="55"/>
      <c r="BC46" s="55"/>
      <c r="BD46" s="55"/>
      <c r="BE46" s="55"/>
      <c r="BF46" s="55"/>
      <c r="BG46" s="55"/>
      <c r="BH46" s="55"/>
      <c r="BI46" s="55"/>
      <c r="BJ46" s="55"/>
      <c r="BK46" s="55"/>
      <c r="BL46" s="55"/>
      <c r="BM46" s="55"/>
      <c r="BN46" s="55"/>
      <c r="BO46" s="55"/>
      <c r="BP46" s="55"/>
      <c r="BQ46" s="55"/>
      <c r="BR46" s="55"/>
      <c r="BS46" s="55"/>
      <c r="BT46" s="55"/>
      <c r="BU46" s="55"/>
      <c r="BV46" s="55"/>
      <c r="BW46" s="55"/>
      <c r="BX46" s="55"/>
      <c r="BY46" s="55"/>
      <c r="BZ46" s="55"/>
      <c r="CA46" s="55"/>
      <c r="CB46" s="55"/>
      <c r="CC46" s="55"/>
    </row>
    <row r="47" spans="1:81" x14ac:dyDescent="0.2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55"/>
      <c r="AP47" s="55"/>
      <c r="AQ47" s="55"/>
      <c r="AR47" s="55"/>
      <c r="AS47" s="55"/>
      <c r="AT47" s="55"/>
      <c r="AU47" s="55"/>
      <c r="AV47" s="55"/>
      <c r="AW47" s="55"/>
      <c r="AX47" s="55"/>
      <c r="AY47" s="55"/>
      <c r="AZ47" s="55"/>
      <c r="BA47" s="55"/>
      <c r="BB47" s="55"/>
      <c r="BC47" s="55"/>
      <c r="BD47" s="55"/>
      <c r="BE47" s="55"/>
      <c r="BF47" s="55"/>
      <c r="BG47" s="55"/>
      <c r="BH47" s="55"/>
      <c r="BI47" s="55"/>
      <c r="BJ47" s="55"/>
      <c r="BK47" s="55"/>
      <c r="BL47" s="55"/>
      <c r="BM47" s="55"/>
      <c r="BN47" s="55"/>
      <c r="BO47" s="55"/>
      <c r="BP47" s="55"/>
      <c r="BQ47" s="55"/>
      <c r="BR47" s="55"/>
      <c r="BS47" s="55"/>
      <c r="BT47" s="55"/>
      <c r="BU47" s="55"/>
      <c r="BV47" s="55"/>
      <c r="BW47" s="55"/>
      <c r="BX47" s="55"/>
      <c r="BY47" s="55"/>
      <c r="BZ47" s="55"/>
      <c r="CA47" s="55"/>
      <c r="CB47" s="55"/>
      <c r="CC47" s="55"/>
    </row>
    <row r="48" spans="1:81" x14ac:dyDescent="0.2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W48" s="55"/>
      <c r="BX48" s="55"/>
      <c r="BY48" s="55"/>
      <c r="BZ48" s="55"/>
      <c r="CA48" s="55"/>
      <c r="CB48" s="55"/>
      <c r="CC48" s="55"/>
    </row>
    <row r="49" spans="1:81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  <c r="BI49" s="55"/>
      <c r="BJ49" s="55"/>
      <c r="BK49" s="55"/>
      <c r="BL49" s="55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W49" s="55"/>
      <c r="BX49" s="55"/>
      <c r="BY49" s="55"/>
      <c r="BZ49" s="55"/>
      <c r="CA49" s="55"/>
      <c r="CB49" s="55"/>
      <c r="CC49" s="55"/>
    </row>
    <row r="50" spans="1:81" x14ac:dyDescent="0.2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55"/>
      <c r="AP50" s="55"/>
      <c r="AQ50" s="55"/>
      <c r="AR50" s="55"/>
      <c r="AS50" s="55"/>
      <c r="AT50" s="55"/>
      <c r="AU50" s="55"/>
      <c r="AV50" s="55"/>
      <c r="AW50" s="55"/>
      <c r="AX50" s="55"/>
      <c r="AY50" s="55"/>
      <c r="AZ50" s="55"/>
      <c r="BA50" s="55"/>
      <c r="BB50" s="55"/>
      <c r="BC50" s="55"/>
      <c r="BD50" s="55"/>
      <c r="BE50" s="55"/>
      <c r="BF50" s="55"/>
      <c r="BG50" s="55"/>
      <c r="BH50" s="55"/>
      <c r="BI50" s="55"/>
      <c r="BJ50" s="55"/>
      <c r="BK50" s="55"/>
      <c r="BL50" s="55"/>
      <c r="BM50" s="55"/>
      <c r="BN50" s="55"/>
      <c r="BO50" s="55"/>
      <c r="BP50" s="55"/>
      <c r="BQ50" s="55"/>
      <c r="BR50" s="55"/>
      <c r="BS50" s="55"/>
      <c r="BT50" s="55"/>
      <c r="BU50" s="55"/>
      <c r="BV50" s="55"/>
      <c r="BW50" s="55"/>
      <c r="BX50" s="55"/>
      <c r="BY50" s="55"/>
      <c r="BZ50" s="55"/>
      <c r="CA50" s="55"/>
      <c r="CB50" s="55"/>
      <c r="CC50" s="55"/>
    </row>
    <row r="51" spans="1:81" x14ac:dyDescent="0.2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55"/>
      <c r="AP51" s="55"/>
      <c r="AQ51" s="55"/>
      <c r="AR51" s="55"/>
      <c r="AS51" s="55"/>
      <c r="AT51" s="55"/>
      <c r="AU51" s="55"/>
      <c r="AV51" s="55"/>
      <c r="AW51" s="55"/>
      <c r="AX51" s="55"/>
      <c r="AY51" s="55"/>
      <c r="AZ51" s="55"/>
      <c r="BA51" s="55"/>
      <c r="BB51" s="55"/>
      <c r="BC51" s="55"/>
      <c r="BD51" s="55"/>
      <c r="BE51" s="55"/>
      <c r="BF51" s="55"/>
      <c r="BG51" s="55"/>
      <c r="BH51" s="55"/>
      <c r="BI51" s="55"/>
      <c r="BJ51" s="55"/>
      <c r="BK51" s="55"/>
      <c r="BL51" s="55"/>
      <c r="BM51" s="55"/>
      <c r="BN51" s="55"/>
      <c r="BO51" s="55"/>
      <c r="BP51" s="55"/>
      <c r="BQ51" s="55"/>
      <c r="BR51" s="55"/>
      <c r="BS51" s="55"/>
      <c r="BT51" s="55"/>
      <c r="BU51" s="55"/>
      <c r="BV51" s="55"/>
      <c r="BW51" s="55"/>
      <c r="BX51" s="55"/>
      <c r="BY51" s="55"/>
      <c r="BZ51" s="55"/>
      <c r="CA51" s="55"/>
      <c r="CB51" s="55"/>
      <c r="CC51" s="55"/>
    </row>
    <row r="52" spans="1:81" x14ac:dyDescent="0.2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W52" s="55"/>
      <c r="BX52" s="55"/>
      <c r="BY52" s="55"/>
      <c r="BZ52" s="55"/>
      <c r="CA52" s="55"/>
      <c r="CB52" s="55"/>
      <c r="CC52" s="55"/>
    </row>
    <row r="53" spans="1:81" x14ac:dyDescent="0.2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/>
      <c r="AQ53" s="55"/>
      <c r="AR53" s="55"/>
      <c r="AS53" s="55"/>
      <c r="AT53" s="55"/>
      <c r="AU53" s="55"/>
      <c r="AV53" s="55"/>
      <c r="AW53" s="55"/>
      <c r="AX53" s="55"/>
      <c r="AY53" s="55"/>
      <c r="AZ53" s="55"/>
      <c r="BA53" s="55"/>
      <c r="BB53" s="55"/>
      <c r="BC53" s="55"/>
      <c r="BD53" s="55"/>
      <c r="BE53" s="55"/>
      <c r="BF53" s="55"/>
      <c r="BG53" s="55"/>
      <c r="BH53" s="55"/>
      <c r="BI53" s="55"/>
      <c r="BJ53" s="55"/>
      <c r="BK53" s="55"/>
      <c r="BL53" s="55"/>
      <c r="BM53" s="55"/>
      <c r="BN53" s="55"/>
      <c r="BO53" s="55"/>
      <c r="BP53" s="55"/>
      <c r="BQ53" s="55"/>
      <c r="BR53" s="55"/>
      <c r="BS53" s="55"/>
      <c r="BT53" s="55"/>
      <c r="BU53" s="55"/>
      <c r="BV53" s="55"/>
      <c r="BW53" s="55"/>
      <c r="BX53" s="55"/>
      <c r="BY53" s="55"/>
      <c r="BZ53" s="55"/>
      <c r="CA53" s="55"/>
      <c r="CB53" s="55"/>
      <c r="CC53" s="55"/>
    </row>
    <row r="54" spans="1:81" x14ac:dyDescent="0.2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55"/>
      <c r="AS54" s="55"/>
      <c r="AT54" s="55"/>
      <c r="AU54" s="55"/>
      <c r="AV54" s="55"/>
      <c r="AW54" s="55"/>
      <c r="AX54" s="55"/>
      <c r="AY54" s="55"/>
      <c r="AZ54" s="55"/>
      <c r="BA54" s="55"/>
      <c r="BB54" s="55"/>
      <c r="BC54" s="55"/>
      <c r="BD54" s="55"/>
      <c r="BE54" s="55"/>
      <c r="BF54" s="55"/>
      <c r="BG54" s="55"/>
      <c r="BH54" s="55"/>
      <c r="BI54" s="55"/>
      <c r="BJ54" s="55"/>
      <c r="BK54" s="55"/>
      <c r="BL54" s="55"/>
      <c r="BM54" s="55"/>
      <c r="BN54" s="55"/>
      <c r="BO54" s="55"/>
      <c r="BP54" s="55"/>
      <c r="BQ54" s="55"/>
      <c r="BR54" s="55"/>
      <c r="BS54" s="55"/>
      <c r="BT54" s="55"/>
      <c r="BU54" s="55"/>
      <c r="BV54" s="55"/>
      <c r="BW54" s="55"/>
      <c r="BX54" s="55"/>
      <c r="BY54" s="55"/>
      <c r="BZ54" s="55"/>
      <c r="CA54" s="55"/>
      <c r="CB54" s="55"/>
      <c r="CC54" s="55"/>
    </row>
    <row r="55" spans="1:81" x14ac:dyDescent="0.2">
      <c r="A55" s="55"/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55"/>
      <c r="AW55" s="55"/>
      <c r="AX55" s="55"/>
      <c r="AY55" s="55"/>
      <c r="AZ55" s="55"/>
      <c r="BA55" s="55"/>
      <c r="BB55" s="55"/>
      <c r="BC55" s="55"/>
      <c r="BD55" s="55"/>
      <c r="BE55" s="55"/>
      <c r="BF55" s="55"/>
      <c r="BG55" s="55"/>
      <c r="BH55" s="55"/>
      <c r="BI55" s="55"/>
      <c r="BJ55" s="55"/>
      <c r="BK55" s="55"/>
      <c r="BL55" s="55"/>
      <c r="BM55" s="55"/>
      <c r="BN55" s="55"/>
      <c r="BO55" s="55"/>
      <c r="BP55" s="55"/>
      <c r="BQ55" s="55"/>
      <c r="BR55" s="55"/>
      <c r="BS55" s="55"/>
      <c r="BT55" s="55"/>
      <c r="BU55" s="55"/>
      <c r="BV55" s="55"/>
      <c r="BW55" s="55"/>
      <c r="BX55" s="55"/>
      <c r="BY55" s="55"/>
      <c r="BZ55" s="55"/>
      <c r="CA55" s="55"/>
      <c r="CB55" s="55"/>
      <c r="CC55" s="55"/>
    </row>
    <row r="56" spans="1:81" x14ac:dyDescent="0.2">
      <c r="A56" s="55"/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/>
      <c r="AQ56" s="55"/>
      <c r="AR56" s="55"/>
      <c r="AS56" s="55"/>
      <c r="AT56" s="55"/>
      <c r="AU56" s="55"/>
      <c r="AV56" s="55"/>
      <c r="AW56" s="55"/>
      <c r="AX56" s="55"/>
      <c r="AY56" s="55"/>
      <c r="AZ56" s="55"/>
      <c r="BA56" s="55"/>
      <c r="BB56" s="55"/>
      <c r="BC56" s="55"/>
      <c r="BD56" s="55"/>
      <c r="BE56" s="55"/>
      <c r="BF56" s="55"/>
      <c r="BG56" s="55"/>
      <c r="BH56" s="55"/>
      <c r="BI56" s="55"/>
      <c r="BJ56" s="55"/>
      <c r="BK56" s="55"/>
      <c r="BL56" s="55"/>
      <c r="BM56" s="55"/>
      <c r="BN56" s="55"/>
      <c r="BO56" s="55"/>
      <c r="BP56" s="55"/>
      <c r="BQ56" s="55"/>
      <c r="BR56" s="55"/>
      <c r="BS56" s="55"/>
      <c r="BT56" s="55"/>
      <c r="BU56" s="55"/>
      <c r="BV56" s="55"/>
      <c r="BW56" s="55"/>
      <c r="BX56" s="55"/>
      <c r="BY56" s="55"/>
      <c r="BZ56" s="55"/>
      <c r="CA56" s="55"/>
      <c r="CB56" s="55"/>
      <c r="CC56" s="55"/>
    </row>
    <row r="57" spans="1:81" x14ac:dyDescent="0.2">
      <c r="A57" s="55"/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55"/>
      <c r="AP57" s="55"/>
      <c r="AQ57" s="55"/>
      <c r="AR57" s="55"/>
      <c r="AS57" s="55"/>
      <c r="AT57" s="55"/>
      <c r="AU57" s="55"/>
      <c r="AV57" s="55"/>
      <c r="AW57" s="55"/>
      <c r="AX57" s="55"/>
      <c r="AY57" s="55"/>
      <c r="AZ57" s="55"/>
      <c r="BA57" s="55"/>
      <c r="BB57" s="55"/>
      <c r="BC57" s="55"/>
      <c r="BD57" s="55"/>
      <c r="BE57" s="55"/>
      <c r="BF57" s="55"/>
      <c r="BG57" s="55"/>
      <c r="BH57" s="55"/>
      <c r="BI57" s="55"/>
      <c r="BJ57" s="55"/>
      <c r="BK57" s="55"/>
      <c r="BL57" s="55"/>
      <c r="BM57" s="55"/>
      <c r="BN57" s="55"/>
      <c r="BO57" s="55"/>
      <c r="BP57" s="55"/>
      <c r="BQ57" s="55"/>
      <c r="BR57" s="55"/>
      <c r="BS57" s="55"/>
      <c r="BT57" s="55"/>
      <c r="BU57" s="55"/>
      <c r="BV57" s="55"/>
      <c r="BW57" s="55"/>
      <c r="BX57" s="55"/>
      <c r="BY57" s="55"/>
      <c r="BZ57" s="55"/>
      <c r="CA57" s="55"/>
      <c r="CB57" s="55"/>
      <c r="CC57" s="55"/>
    </row>
    <row r="58" spans="1:81" x14ac:dyDescent="0.2">
      <c r="A58" s="55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55"/>
      <c r="AP58" s="55"/>
      <c r="AQ58" s="55"/>
      <c r="AR58" s="55"/>
      <c r="AS58" s="55"/>
      <c r="AT58" s="55"/>
      <c r="AU58" s="55"/>
      <c r="AV58" s="55"/>
      <c r="AW58" s="55"/>
      <c r="AX58" s="55"/>
      <c r="AY58" s="55"/>
      <c r="AZ58" s="55"/>
      <c r="BA58" s="55"/>
      <c r="BB58" s="55"/>
      <c r="BC58" s="55"/>
      <c r="BD58" s="55"/>
      <c r="BE58" s="55"/>
      <c r="BF58" s="55"/>
      <c r="BG58" s="55"/>
      <c r="BH58" s="55"/>
      <c r="BI58" s="55"/>
      <c r="BJ58" s="55"/>
      <c r="BK58" s="55"/>
      <c r="BL58" s="55"/>
      <c r="BM58" s="55"/>
      <c r="BN58" s="55"/>
      <c r="BO58" s="55"/>
      <c r="BP58" s="55"/>
      <c r="BQ58" s="55"/>
      <c r="BR58" s="55"/>
      <c r="BS58" s="55"/>
      <c r="BT58" s="55"/>
      <c r="BU58" s="55"/>
      <c r="BV58" s="55"/>
      <c r="BW58" s="55"/>
      <c r="BX58" s="55"/>
      <c r="BY58" s="55"/>
      <c r="BZ58" s="55"/>
      <c r="CA58" s="55"/>
      <c r="CB58" s="55"/>
      <c r="CC58" s="55"/>
    </row>
    <row r="59" spans="1:81" x14ac:dyDescent="0.2">
      <c r="A59" s="55"/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5"/>
      <c r="AV59" s="55"/>
      <c r="AW59" s="55"/>
      <c r="AX59" s="55"/>
      <c r="AY59" s="55"/>
      <c r="AZ59" s="55"/>
      <c r="BA59" s="55"/>
      <c r="BB59" s="55"/>
      <c r="BC59" s="55"/>
      <c r="BD59" s="55"/>
      <c r="BE59" s="55"/>
      <c r="BF59" s="55"/>
      <c r="BG59" s="55"/>
      <c r="BH59" s="55"/>
      <c r="BI59" s="55"/>
      <c r="BJ59" s="55"/>
      <c r="BK59" s="55"/>
      <c r="BL59" s="55"/>
      <c r="BM59" s="55"/>
      <c r="BN59" s="55"/>
      <c r="BO59" s="55"/>
      <c r="BP59" s="55"/>
      <c r="BQ59" s="55"/>
      <c r="BR59" s="55"/>
      <c r="BS59" s="55"/>
      <c r="BT59" s="55"/>
      <c r="BU59" s="55"/>
      <c r="BV59" s="55"/>
      <c r="BW59" s="55"/>
      <c r="BX59" s="55"/>
      <c r="BY59" s="55"/>
      <c r="BZ59" s="55"/>
      <c r="CA59" s="55"/>
      <c r="CB59" s="55"/>
      <c r="CC59" s="55"/>
    </row>
    <row r="60" spans="1:81" x14ac:dyDescent="0.2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/>
      <c r="AQ60" s="55"/>
      <c r="AR60" s="55"/>
      <c r="AS60" s="55"/>
      <c r="AT60" s="55"/>
      <c r="AU60" s="55"/>
      <c r="AV60" s="55"/>
      <c r="AW60" s="55"/>
      <c r="AX60" s="55"/>
      <c r="AY60" s="55"/>
      <c r="AZ60" s="55"/>
      <c r="BA60" s="55"/>
      <c r="BB60" s="55"/>
      <c r="BC60" s="55"/>
      <c r="BD60" s="55"/>
      <c r="BE60" s="55"/>
      <c r="BF60" s="55"/>
      <c r="BG60" s="55"/>
      <c r="BH60" s="55"/>
      <c r="BI60" s="55"/>
      <c r="BJ60" s="55"/>
      <c r="BK60" s="55"/>
      <c r="BL60" s="55"/>
      <c r="BM60" s="55"/>
      <c r="BN60" s="55"/>
      <c r="BO60" s="55"/>
      <c r="BP60" s="55"/>
      <c r="BQ60" s="55"/>
      <c r="BR60" s="55"/>
      <c r="BS60" s="55"/>
      <c r="BT60" s="55"/>
      <c r="BU60" s="55"/>
      <c r="BV60" s="55"/>
      <c r="BW60" s="55"/>
      <c r="BX60" s="55"/>
      <c r="BY60" s="55"/>
      <c r="BZ60" s="55"/>
      <c r="CA60" s="55"/>
      <c r="CB60" s="55"/>
      <c r="CC60" s="55"/>
    </row>
    <row r="61" spans="1:81" x14ac:dyDescent="0.2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  <c r="BI61" s="55"/>
      <c r="BJ61" s="55"/>
      <c r="BK61" s="55"/>
      <c r="BL61" s="55"/>
      <c r="BM61" s="55"/>
      <c r="BN61" s="55"/>
      <c r="BO61" s="55"/>
      <c r="BP61" s="55"/>
      <c r="BQ61" s="55"/>
      <c r="BR61" s="55"/>
      <c r="BS61" s="55"/>
      <c r="BT61" s="55"/>
      <c r="BU61" s="55"/>
      <c r="BV61" s="55"/>
      <c r="BW61" s="55"/>
      <c r="BX61" s="55"/>
      <c r="BY61" s="55"/>
      <c r="BZ61" s="55"/>
      <c r="CA61" s="55"/>
      <c r="CB61" s="55"/>
      <c r="CC61" s="55"/>
    </row>
    <row r="62" spans="1:81" x14ac:dyDescent="0.2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55"/>
      <c r="AP62" s="55"/>
      <c r="AQ62" s="55"/>
      <c r="AR62" s="55"/>
      <c r="AS62" s="55"/>
      <c r="AT62" s="55"/>
      <c r="AU62" s="55"/>
      <c r="AV62" s="55"/>
      <c r="AW62" s="55"/>
      <c r="AX62" s="55"/>
      <c r="AY62" s="55"/>
      <c r="AZ62" s="55"/>
      <c r="BA62" s="55"/>
      <c r="BB62" s="55"/>
      <c r="BC62" s="55"/>
      <c r="BD62" s="55"/>
      <c r="BE62" s="55"/>
      <c r="BF62" s="55"/>
      <c r="BG62" s="55"/>
      <c r="BH62" s="55"/>
      <c r="BI62" s="55"/>
      <c r="BJ62" s="55"/>
      <c r="BK62" s="55"/>
      <c r="BL62" s="55"/>
      <c r="BM62" s="55"/>
      <c r="BN62" s="55"/>
      <c r="BO62" s="55"/>
      <c r="BP62" s="55"/>
      <c r="BQ62" s="55"/>
      <c r="BR62" s="55"/>
      <c r="BS62" s="55"/>
      <c r="BT62" s="55"/>
      <c r="BU62" s="55"/>
      <c r="BV62" s="55"/>
      <c r="BW62" s="55"/>
      <c r="BX62" s="55"/>
      <c r="BY62" s="55"/>
      <c r="BZ62" s="55"/>
      <c r="CA62" s="55"/>
      <c r="CB62" s="55"/>
      <c r="CC62" s="55"/>
    </row>
    <row r="63" spans="1:81" x14ac:dyDescent="0.2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55"/>
      <c r="AP63" s="55"/>
      <c r="AQ63" s="55"/>
      <c r="AR63" s="55"/>
      <c r="AS63" s="55"/>
      <c r="AT63" s="55"/>
      <c r="AU63" s="55"/>
      <c r="AV63" s="55"/>
      <c r="AW63" s="55"/>
      <c r="AX63" s="55"/>
      <c r="AY63" s="55"/>
      <c r="AZ63" s="55"/>
      <c r="BA63" s="55"/>
      <c r="BB63" s="55"/>
      <c r="BC63" s="55"/>
      <c r="BD63" s="55"/>
      <c r="BE63" s="55"/>
      <c r="BF63" s="55"/>
      <c r="BG63" s="55"/>
      <c r="BH63" s="55"/>
      <c r="BI63" s="55"/>
      <c r="BJ63" s="55"/>
      <c r="BK63" s="55"/>
      <c r="BL63" s="55"/>
      <c r="BM63" s="55"/>
      <c r="BN63" s="55"/>
      <c r="BO63" s="55"/>
      <c r="BP63" s="55"/>
      <c r="BQ63" s="55"/>
      <c r="BR63" s="55"/>
      <c r="BS63" s="55"/>
      <c r="BT63" s="55"/>
      <c r="BU63" s="55"/>
      <c r="BV63" s="55"/>
      <c r="BW63" s="55"/>
      <c r="BX63" s="55"/>
      <c r="BY63" s="55"/>
      <c r="BZ63" s="55"/>
      <c r="CA63" s="55"/>
      <c r="CB63" s="55"/>
      <c r="CC63" s="55"/>
    </row>
    <row r="64" spans="1:81" x14ac:dyDescent="0.2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5"/>
      <c r="AP64" s="55"/>
      <c r="AQ64" s="55"/>
      <c r="AR64" s="55"/>
      <c r="AS64" s="55"/>
      <c r="AT64" s="55"/>
      <c r="AU64" s="55"/>
      <c r="AV64" s="55"/>
      <c r="AW64" s="55"/>
      <c r="AX64" s="55"/>
      <c r="AY64" s="55"/>
      <c r="AZ64" s="55"/>
      <c r="BA64" s="55"/>
      <c r="BB64" s="55"/>
      <c r="BC64" s="55"/>
      <c r="BD64" s="55"/>
      <c r="BE64" s="55"/>
      <c r="BF64" s="55"/>
      <c r="BG64" s="55"/>
      <c r="BH64" s="55"/>
      <c r="BI64" s="55"/>
      <c r="BJ64" s="55"/>
      <c r="BK64" s="55"/>
      <c r="BL64" s="55"/>
      <c r="BM64" s="55"/>
      <c r="BN64" s="55"/>
      <c r="BO64" s="55"/>
      <c r="BP64" s="55"/>
      <c r="BQ64" s="55"/>
      <c r="BR64" s="55"/>
      <c r="BS64" s="55"/>
      <c r="BT64" s="55"/>
      <c r="BU64" s="55"/>
      <c r="BV64" s="55"/>
      <c r="BW64" s="55"/>
      <c r="BX64" s="55"/>
      <c r="BY64" s="55"/>
      <c r="BZ64" s="55"/>
      <c r="CA64" s="55"/>
      <c r="CB64" s="55"/>
      <c r="CC64" s="55"/>
    </row>
    <row r="65" spans="1:81" x14ac:dyDescent="0.2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5"/>
      <c r="AR65" s="55"/>
      <c r="AS65" s="55"/>
      <c r="AT65" s="55"/>
      <c r="AU65" s="55"/>
      <c r="AV65" s="55"/>
      <c r="AW65" s="55"/>
      <c r="AX65" s="55"/>
      <c r="AY65" s="55"/>
      <c r="AZ65" s="55"/>
      <c r="BA65" s="55"/>
      <c r="BB65" s="55"/>
      <c r="BC65" s="55"/>
      <c r="BD65" s="55"/>
      <c r="BE65" s="55"/>
      <c r="BF65" s="55"/>
      <c r="BG65" s="55"/>
      <c r="BH65" s="55"/>
      <c r="BI65" s="55"/>
      <c r="BJ65" s="55"/>
      <c r="BK65" s="55"/>
      <c r="BL65" s="55"/>
      <c r="BM65" s="55"/>
      <c r="BN65" s="55"/>
      <c r="BO65" s="55"/>
      <c r="BP65" s="55"/>
      <c r="BQ65" s="55"/>
      <c r="BR65" s="55"/>
      <c r="BS65" s="55"/>
      <c r="BT65" s="55"/>
      <c r="BU65" s="55"/>
      <c r="BV65" s="55"/>
      <c r="BW65" s="55"/>
      <c r="BX65" s="55"/>
      <c r="BY65" s="55"/>
      <c r="BZ65" s="55"/>
      <c r="CA65" s="55"/>
      <c r="CB65" s="55"/>
      <c r="CC65" s="55"/>
    </row>
    <row r="66" spans="1:81" x14ac:dyDescent="0.2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5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5"/>
      <c r="AP66" s="55"/>
      <c r="AQ66" s="55"/>
      <c r="AR66" s="55"/>
      <c r="AS66" s="55"/>
      <c r="AT66" s="55"/>
      <c r="AU66" s="55"/>
      <c r="AV66" s="55"/>
      <c r="AW66" s="55"/>
      <c r="AX66" s="55"/>
      <c r="AY66" s="55"/>
      <c r="AZ66" s="55"/>
      <c r="BA66" s="55"/>
      <c r="BB66" s="55"/>
      <c r="BC66" s="55"/>
      <c r="BD66" s="55"/>
      <c r="BE66" s="55"/>
      <c r="BF66" s="55"/>
      <c r="BG66" s="55"/>
      <c r="BH66" s="55"/>
      <c r="BI66" s="55"/>
      <c r="BJ66" s="55"/>
      <c r="BK66" s="55"/>
      <c r="BL66" s="55"/>
      <c r="BM66" s="55"/>
      <c r="BN66" s="55"/>
      <c r="BO66" s="55"/>
      <c r="BP66" s="55"/>
      <c r="BQ66" s="55"/>
      <c r="BR66" s="55"/>
      <c r="BS66" s="55"/>
      <c r="BT66" s="55"/>
      <c r="BU66" s="55"/>
      <c r="BV66" s="55"/>
      <c r="BW66" s="55"/>
      <c r="BX66" s="55"/>
      <c r="BY66" s="55"/>
      <c r="BZ66" s="55"/>
      <c r="CA66" s="55"/>
      <c r="CB66" s="55"/>
      <c r="CC66" s="55"/>
    </row>
    <row r="67" spans="1:81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/>
      <c r="AQ67" s="55"/>
      <c r="AR67" s="55"/>
      <c r="AS67" s="55"/>
      <c r="AT67" s="55"/>
      <c r="AU67" s="55"/>
      <c r="AV67" s="55"/>
      <c r="AW67" s="55"/>
      <c r="AX67" s="55"/>
      <c r="AY67" s="55"/>
      <c r="AZ67" s="55"/>
      <c r="BA67" s="55"/>
      <c r="BB67" s="55"/>
      <c r="BC67" s="55"/>
      <c r="BD67" s="55"/>
      <c r="BE67" s="55"/>
      <c r="BF67" s="55"/>
      <c r="BG67" s="55"/>
      <c r="BH67" s="55"/>
      <c r="BI67" s="55"/>
      <c r="BJ67" s="55"/>
      <c r="BK67" s="55"/>
      <c r="BL67" s="55"/>
      <c r="BM67" s="55"/>
      <c r="BN67" s="55"/>
      <c r="BO67" s="55"/>
      <c r="BP67" s="55"/>
      <c r="BQ67" s="55"/>
      <c r="BR67" s="55"/>
      <c r="BS67" s="55"/>
      <c r="BT67" s="55"/>
      <c r="BU67" s="55"/>
      <c r="BV67" s="55"/>
      <c r="BW67" s="55"/>
      <c r="BX67" s="55"/>
      <c r="BY67" s="55"/>
      <c r="BZ67" s="55"/>
      <c r="CA67" s="55"/>
      <c r="CB67" s="55"/>
      <c r="CC67" s="55"/>
    </row>
    <row r="68" spans="1:81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5"/>
      <c r="AA68" s="55"/>
      <c r="AB68" s="55"/>
      <c r="AC68" s="55"/>
      <c r="AD68" s="55"/>
      <c r="AE68" s="55"/>
      <c r="AF68" s="55"/>
      <c r="AG68" s="55"/>
      <c r="AH68" s="55"/>
      <c r="AI68" s="55"/>
      <c r="AJ68" s="55"/>
      <c r="AK68" s="55"/>
      <c r="AL68" s="55"/>
      <c r="AM68" s="55"/>
      <c r="AN68" s="55"/>
      <c r="AO68" s="55"/>
      <c r="AP68" s="55"/>
      <c r="AQ68" s="55"/>
      <c r="AR68" s="55"/>
      <c r="AS68" s="55"/>
      <c r="AT68" s="55"/>
      <c r="AU68" s="55"/>
      <c r="AV68" s="55"/>
      <c r="AW68" s="55"/>
      <c r="AX68" s="55"/>
      <c r="AY68" s="55"/>
      <c r="AZ68" s="55"/>
      <c r="BA68" s="55"/>
      <c r="BB68" s="55"/>
      <c r="BC68" s="55"/>
      <c r="BD68" s="55"/>
      <c r="BE68" s="55"/>
      <c r="BF68" s="55"/>
      <c r="BG68" s="55"/>
      <c r="BH68" s="55"/>
      <c r="BI68" s="55"/>
      <c r="BJ68" s="55"/>
      <c r="BK68" s="55"/>
      <c r="BL68" s="55"/>
      <c r="BM68" s="55"/>
      <c r="BN68" s="55"/>
      <c r="BO68" s="55"/>
      <c r="BP68" s="55"/>
      <c r="BQ68" s="55"/>
      <c r="BR68" s="55"/>
      <c r="BS68" s="55"/>
      <c r="BT68" s="55"/>
      <c r="BU68" s="55"/>
      <c r="BV68" s="55"/>
      <c r="BW68" s="55"/>
      <c r="BX68" s="55"/>
      <c r="BY68" s="55"/>
      <c r="BZ68" s="55"/>
      <c r="CA68" s="55"/>
      <c r="CB68" s="55"/>
      <c r="CC68" s="55"/>
    </row>
    <row r="69" spans="1:81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55"/>
      <c r="AQ69" s="55"/>
      <c r="AR69" s="55"/>
      <c r="AS69" s="55"/>
      <c r="AT69" s="55"/>
      <c r="AU69" s="55"/>
      <c r="AV69" s="55"/>
      <c r="AW69" s="55"/>
      <c r="AX69" s="55"/>
      <c r="AY69" s="55"/>
      <c r="AZ69" s="55"/>
      <c r="BA69" s="55"/>
      <c r="BB69" s="55"/>
      <c r="BC69" s="55"/>
      <c r="BD69" s="55"/>
      <c r="BE69" s="55"/>
      <c r="BF69" s="55"/>
      <c r="BG69" s="55"/>
      <c r="BH69" s="55"/>
      <c r="BI69" s="55"/>
      <c r="BJ69" s="55"/>
      <c r="BK69" s="55"/>
      <c r="BL69" s="55"/>
      <c r="BM69" s="55"/>
      <c r="BN69" s="55"/>
      <c r="BO69" s="55"/>
      <c r="BP69" s="55"/>
      <c r="BQ69" s="55"/>
      <c r="BR69" s="55"/>
      <c r="BS69" s="55"/>
      <c r="BT69" s="55"/>
      <c r="BU69" s="55"/>
      <c r="BV69" s="55"/>
      <c r="BW69" s="55"/>
      <c r="BX69" s="55"/>
      <c r="BY69" s="55"/>
      <c r="BZ69" s="55"/>
      <c r="CA69" s="55"/>
      <c r="CB69" s="55"/>
      <c r="CC69" s="55"/>
    </row>
    <row r="70" spans="1:81" x14ac:dyDescent="0.2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I70" s="55"/>
      <c r="AJ70" s="55"/>
      <c r="AK70" s="55"/>
      <c r="AL70" s="55"/>
      <c r="AM70" s="55"/>
      <c r="AN70" s="55"/>
      <c r="AO70" s="55"/>
      <c r="AP70" s="55"/>
      <c r="AQ70" s="55"/>
      <c r="AR70" s="55"/>
      <c r="AS70" s="55"/>
      <c r="AT70" s="55"/>
      <c r="AU70" s="55"/>
      <c r="AV70" s="55"/>
      <c r="AW70" s="55"/>
      <c r="AX70" s="55"/>
      <c r="AY70" s="55"/>
      <c r="AZ70" s="55"/>
      <c r="BA70" s="55"/>
      <c r="BB70" s="55"/>
      <c r="BC70" s="55"/>
      <c r="BD70" s="55"/>
      <c r="BE70" s="55"/>
      <c r="BF70" s="55"/>
      <c r="BG70" s="55"/>
      <c r="BH70" s="55"/>
      <c r="BI70" s="55"/>
      <c r="BJ70" s="55"/>
      <c r="BK70" s="55"/>
      <c r="BL70" s="55"/>
      <c r="BM70" s="55"/>
      <c r="BN70" s="55"/>
      <c r="BO70" s="55"/>
      <c r="BP70" s="55"/>
      <c r="BQ70" s="55"/>
      <c r="BR70" s="55"/>
      <c r="BS70" s="55"/>
      <c r="BT70" s="55"/>
      <c r="BU70" s="55"/>
      <c r="BV70" s="55"/>
      <c r="BW70" s="55"/>
      <c r="BX70" s="55"/>
      <c r="BY70" s="55"/>
      <c r="BZ70" s="55"/>
      <c r="CA70" s="55"/>
      <c r="CB70" s="55"/>
      <c r="CC70" s="55"/>
    </row>
    <row r="71" spans="1:81" x14ac:dyDescent="0.2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5"/>
      <c r="AR71" s="55"/>
      <c r="AS71" s="55"/>
      <c r="AT71" s="55"/>
      <c r="AU71" s="55"/>
      <c r="AV71" s="55"/>
      <c r="AW71" s="55"/>
      <c r="AX71" s="55"/>
      <c r="AY71" s="55"/>
      <c r="AZ71" s="55"/>
      <c r="BA71" s="55"/>
      <c r="BB71" s="55"/>
      <c r="BC71" s="55"/>
      <c r="BD71" s="55"/>
      <c r="BE71" s="55"/>
      <c r="BF71" s="55"/>
      <c r="BG71" s="55"/>
      <c r="BH71" s="55"/>
      <c r="BI71" s="55"/>
      <c r="BJ71" s="55"/>
      <c r="BK71" s="55"/>
      <c r="BL71" s="55"/>
      <c r="BM71" s="55"/>
      <c r="BN71" s="55"/>
      <c r="BO71" s="55"/>
      <c r="BP71" s="55"/>
      <c r="BQ71" s="55"/>
      <c r="BR71" s="55"/>
      <c r="BS71" s="55"/>
      <c r="BT71" s="55"/>
      <c r="BU71" s="55"/>
      <c r="BV71" s="55"/>
      <c r="BW71" s="55"/>
      <c r="BX71" s="55"/>
      <c r="BY71" s="55"/>
      <c r="BZ71" s="55"/>
      <c r="CA71" s="55"/>
      <c r="CB71" s="55"/>
      <c r="CC71" s="55"/>
    </row>
    <row r="72" spans="1:81" x14ac:dyDescent="0.2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  <c r="AB72" s="55"/>
      <c r="AC72" s="55"/>
      <c r="AD72" s="55"/>
      <c r="AE72" s="55"/>
      <c r="AF72" s="55"/>
      <c r="AG72" s="55"/>
      <c r="AH72" s="55"/>
      <c r="AI72" s="55"/>
      <c r="AJ72" s="55"/>
      <c r="AK72" s="55"/>
      <c r="AL72" s="55"/>
      <c r="AM72" s="55"/>
      <c r="AN72" s="55"/>
      <c r="AO72" s="55"/>
      <c r="AP72" s="55"/>
      <c r="AQ72" s="55"/>
      <c r="AR72" s="55"/>
      <c r="AS72" s="55"/>
      <c r="AT72" s="55"/>
      <c r="AU72" s="55"/>
      <c r="AV72" s="55"/>
      <c r="AW72" s="55"/>
      <c r="AX72" s="55"/>
      <c r="AY72" s="55"/>
      <c r="AZ72" s="55"/>
      <c r="BA72" s="55"/>
      <c r="BB72" s="55"/>
      <c r="BC72" s="55"/>
      <c r="BD72" s="55"/>
      <c r="BE72" s="55"/>
      <c r="BF72" s="55"/>
      <c r="BG72" s="55"/>
      <c r="BH72" s="55"/>
      <c r="BI72" s="55"/>
      <c r="BJ72" s="55"/>
      <c r="BK72" s="55"/>
      <c r="BL72" s="55"/>
      <c r="BM72" s="55"/>
      <c r="BN72" s="55"/>
      <c r="BO72" s="55"/>
      <c r="BP72" s="55"/>
      <c r="BQ72" s="55"/>
      <c r="BR72" s="55"/>
      <c r="BS72" s="55"/>
      <c r="BT72" s="55"/>
      <c r="BU72" s="55"/>
      <c r="BV72" s="55"/>
      <c r="BW72" s="55"/>
      <c r="BX72" s="55"/>
      <c r="BY72" s="55"/>
      <c r="BZ72" s="55"/>
      <c r="CA72" s="55"/>
      <c r="CB72" s="55"/>
      <c r="CC72" s="55"/>
    </row>
    <row r="73" spans="1:81" x14ac:dyDescent="0.2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5"/>
      <c r="Z73" s="55"/>
      <c r="AA73" s="55"/>
      <c r="AB73" s="55"/>
      <c r="AC73" s="55"/>
      <c r="AD73" s="55"/>
      <c r="AE73" s="55"/>
      <c r="AF73" s="55"/>
      <c r="AG73" s="55"/>
      <c r="AH73" s="55"/>
      <c r="AI73" s="55"/>
      <c r="AJ73" s="55"/>
      <c r="AK73" s="55"/>
      <c r="AL73" s="55"/>
      <c r="AM73" s="55"/>
      <c r="AN73" s="55"/>
      <c r="AO73" s="55"/>
      <c r="AP73" s="55"/>
      <c r="AQ73" s="55"/>
      <c r="AR73" s="55"/>
      <c r="AS73" s="55"/>
      <c r="AT73" s="55"/>
      <c r="AU73" s="55"/>
      <c r="AV73" s="55"/>
      <c r="AW73" s="55"/>
      <c r="AX73" s="55"/>
      <c r="AY73" s="55"/>
      <c r="AZ73" s="55"/>
      <c r="BA73" s="55"/>
      <c r="BB73" s="55"/>
      <c r="BC73" s="55"/>
      <c r="BD73" s="55"/>
      <c r="BE73" s="55"/>
      <c r="BF73" s="55"/>
      <c r="BG73" s="55"/>
      <c r="BH73" s="55"/>
      <c r="BI73" s="55"/>
      <c r="BJ73" s="55"/>
      <c r="BK73" s="55"/>
      <c r="BL73" s="55"/>
      <c r="BM73" s="55"/>
      <c r="BN73" s="55"/>
      <c r="BO73" s="55"/>
      <c r="BP73" s="55"/>
      <c r="BQ73" s="55"/>
      <c r="BR73" s="55"/>
      <c r="BS73" s="55"/>
      <c r="BT73" s="55"/>
      <c r="BU73" s="55"/>
      <c r="BV73" s="55"/>
      <c r="BW73" s="55"/>
      <c r="BX73" s="55"/>
      <c r="BY73" s="55"/>
      <c r="BZ73" s="55"/>
      <c r="CA73" s="55"/>
      <c r="CB73" s="55"/>
      <c r="CC73" s="55"/>
    </row>
    <row r="74" spans="1:81" x14ac:dyDescent="0.2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/>
      <c r="AA74" s="55"/>
      <c r="AB74" s="55"/>
      <c r="AC74" s="55"/>
      <c r="AD74" s="55"/>
      <c r="AE74" s="55"/>
      <c r="AF74" s="55"/>
      <c r="AG74" s="55"/>
      <c r="AH74" s="55"/>
      <c r="AI74" s="55"/>
      <c r="AJ74" s="55"/>
      <c r="AK74" s="55"/>
      <c r="AL74" s="55"/>
      <c r="AM74" s="55"/>
      <c r="AN74" s="55"/>
      <c r="AO74" s="55"/>
      <c r="AP74" s="55"/>
      <c r="AQ74" s="55"/>
      <c r="AR74" s="55"/>
      <c r="AS74" s="55"/>
      <c r="AT74" s="55"/>
      <c r="AU74" s="55"/>
      <c r="AV74" s="55"/>
      <c r="AW74" s="55"/>
      <c r="AX74" s="55"/>
      <c r="AY74" s="55"/>
      <c r="AZ74" s="55"/>
      <c r="BA74" s="55"/>
      <c r="BB74" s="55"/>
      <c r="BC74" s="55"/>
      <c r="BD74" s="55"/>
      <c r="BE74" s="55"/>
      <c r="BF74" s="55"/>
      <c r="BG74" s="55"/>
      <c r="BH74" s="55"/>
      <c r="BI74" s="55"/>
      <c r="BJ74" s="55"/>
      <c r="BK74" s="55"/>
      <c r="BL74" s="55"/>
      <c r="BM74" s="55"/>
      <c r="BN74" s="55"/>
      <c r="BO74" s="55"/>
      <c r="BP74" s="55"/>
      <c r="BQ74" s="55"/>
      <c r="BR74" s="55"/>
      <c r="BS74" s="55"/>
      <c r="BT74" s="55"/>
      <c r="BU74" s="55"/>
      <c r="BV74" s="55"/>
      <c r="BW74" s="55"/>
      <c r="BX74" s="55"/>
      <c r="BY74" s="55"/>
      <c r="BZ74" s="55"/>
      <c r="CA74" s="55"/>
      <c r="CB74" s="55"/>
      <c r="CC74" s="55"/>
    </row>
    <row r="75" spans="1:81" x14ac:dyDescent="0.2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55"/>
      <c r="AM75" s="55"/>
      <c r="AN75" s="55"/>
      <c r="AO75" s="55"/>
      <c r="AP75" s="55"/>
      <c r="AQ75" s="55"/>
      <c r="AR75" s="55"/>
      <c r="AS75" s="55"/>
      <c r="AT75" s="55"/>
      <c r="AU75" s="55"/>
      <c r="AV75" s="55"/>
      <c r="AW75" s="55"/>
      <c r="AX75" s="55"/>
      <c r="AY75" s="55"/>
      <c r="AZ75" s="55"/>
      <c r="BA75" s="55"/>
      <c r="BB75" s="55"/>
      <c r="BC75" s="55"/>
      <c r="BD75" s="55"/>
      <c r="BE75" s="55"/>
      <c r="BF75" s="55"/>
      <c r="BG75" s="55"/>
      <c r="BH75" s="55"/>
      <c r="BI75" s="55"/>
      <c r="BJ75" s="55"/>
      <c r="BK75" s="55"/>
      <c r="BL75" s="55"/>
      <c r="BM75" s="55"/>
      <c r="BN75" s="55"/>
      <c r="BO75" s="55"/>
      <c r="BP75" s="55"/>
      <c r="BQ75" s="55"/>
      <c r="BR75" s="55"/>
      <c r="BS75" s="55"/>
      <c r="BT75" s="55"/>
      <c r="BU75" s="55"/>
      <c r="BV75" s="55"/>
      <c r="BW75" s="55"/>
      <c r="BX75" s="55"/>
      <c r="BY75" s="55"/>
      <c r="BZ75" s="55"/>
      <c r="CA75" s="55"/>
      <c r="CB75" s="55"/>
      <c r="CC75" s="55"/>
    </row>
    <row r="76" spans="1:81" x14ac:dyDescent="0.2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N76" s="55"/>
      <c r="AO76" s="55"/>
      <c r="AP76" s="55"/>
      <c r="AQ76" s="55"/>
      <c r="AR76" s="55"/>
      <c r="AS76" s="55"/>
      <c r="AT76" s="55"/>
      <c r="AU76" s="55"/>
      <c r="AV76" s="55"/>
      <c r="AW76" s="55"/>
      <c r="AX76" s="55"/>
      <c r="AY76" s="55"/>
      <c r="AZ76" s="55"/>
      <c r="BA76" s="55"/>
      <c r="BB76" s="55"/>
      <c r="BC76" s="55"/>
      <c r="BD76" s="55"/>
      <c r="BE76" s="55"/>
      <c r="BF76" s="55"/>
      <c r="BG76" s="55"/>
      <c r="BH76" s="55"/>
      <c r="BI76" s="55"/>
      <c r="BJ76" s="55"/>
      <c r="BK76" s="55"/>
      <c r="BL76" s="55"/>
      <c r="BM76" s="55"/>
      <c r="BN76" s="55"/>
      <c r="BO76" s="55"/>
      <c r="BP76" s="55"/>
      <c r="BQ76" s="55"/>
      <c r="BR76" s="55"/>
      <c r="BS76" s="55"/>
      <c r="BT76" s="55"/>
      <c r="BU76" s="55"/>
      <c r="BV76" s="55"/>
      <c r="BW76" s="55"/>
      <c r="BX76" s="55"/>
      <c r="BY76" s="55"/>
      <c r="BZ76" s="55"/>
      <c r="CA76" s="55"/>
      <c r="CB76" s="55"/>
      <c r="CC76" s="55"/>
    </row>
    <row r="77" spans="1:81" x14ac:dyDescent="0.2">
      <c r="A77" s="55"/>
      <c r="B77" s="55"/>
      <c r="C77" s="55"/>
      <c r="D77" s="55"/>
      <c r="E77" s="55"/>
      <c r="F77" s="55"/>
      <c r="G77" s="6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5"/>
      <c r="AV77" s="55"/>
      <c r="AW77" s="55"/>
      <c r="AX77" s="55"/>
      <c r="AY77" s="55"/>
      <c r="AZ77" s="55"/>
      <c r="BA77" s="55"/>
      <c r="BB77" s="55"/>
      <c r="BC77" s="55"/>
      <c r="BD77" s="55"/>
      <c r="BE77" s="55"/>
      <c r="BF77" s="55"/>
      <c r="BG77" s="55"/>
      <c r="BH77" s="55"/>
      <c r="BI77" s="55"/>
      <c r="BJ77" s="55"/>
      <c r="BK77" s="55"/>
      <c r="BL77" s="55"/>
      <c r="BM77" s="55"/>
      <c r="BN77" s="55"/>
      <c r="BO77" s="55"/>
      <c r="BP77" s="55"/>
      <c r="BQ77" s="55"/>
      <c r="BR77" s="55"/>
      <c r="BS77" s="55"/>
      <c r="BT77" s="55"/>
      <c r="BU77" s="55"/>
      <c r="BV77" s="55"/>
      <c r="BW77" s="55"/>
      <c r="BX77" s="55"/>
      <c r="BY77" s="55"/>
      <c r="BZ77" s="55"/>
      <c r="CA77" s="55"/>
      <c r="CB77" s="55"/>
      <c r="CC77" s="55"/>
    </row>
    <row r="78" spans="1:81" x14ac:dyDescent="0.2">
      <c r="A78" s="55"/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5"/>
      <c r="Z78" s="55"/>
      <c r="AA78" s="55"/>
      <c r="AB78" s="55"/>
      <c r="AC78" s="55"/>
      <c r="AD78" s="55"/>
      <c r="AE78" s="55"/>
      <c r="AF78" s="55"/>
      <c r="AG78" s="55"/>
      <c r="AH78" s="55"/>
      <c r="AI78" s="55"/>
      <c r="AJ78" s="55"/>
      <c r="AK78" s="55"/>
      <c r="AL78" s="55"/>
      <c r="AM78" s="55"/>
      <c r="AN78" s="55"/>
      <c r="AO78" s="55"/>
      <c r="AP78" s="55"/>
      <c r="AQ78" s="55"/>
      <c r="AR78" s="55"/>
      <c r="AS78" s="55"/>
      <c r="AT78" s="55"/>
      <c r="AU78" s="55"/>
      <c r="AV78" s="55"/>
      <c r="AW78" s="55"/>
      <c r="AX78" s="55"/>
      <c r="AY78" s="55"/>
      <c r="AZ78" s="55"/>
      <c r="BA78" s="55"/>
      <c r="BB78" s="55"/>
      <c r="BC78" s="55"/>
      <c r="BD78" s="55"/>
      <c r="BE78" s="55"/>
      <c r="BF78" s="55"/>
      <c r="BG78" s="55"/>
      <c r="BH78" s="55"/>
      <c r="BI78" s="55"/>
      <c r="BJ78" s="55"/>
      <c r="BK78" s="55"/>
      <c r="BL78" s="55"/>
      <c r="BM78" s="55"/>
      <c r="BN78" s="55"/>
      <c r="BO78" s="55"/>
      <c r="BP78" s="55"/>
      <c r="BQ78" s="55"/>
      <c r="BR78" s="55"/>
      <c r="BS78" s="55"/>
      <c r="BT78" s="55"/>
      <c r="BU78" s="55"/>
      <c r="BV78" s="55"/>
      <c r="BW78" s="55"/>
      <c r="BX78" s="55"/>
      <c r="BY78" s="55"/>
      <c r="BZ78" s="55"/>
      <c r="CA78" s="55"/>
      <c r="CB78" s="55"/>
      <c r="CC78" s="55"/>
    </row>
    <row r="79" spans="1:81" x14ac:dyDescent="0.2">
      <c r="A79" s="55"/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  <c r="W79" s="55"/>
      <c r="X79" s="55"/>
      <c r="Y79" s="55"/>
      <c r="Z79" s="55"/>
      <c r="AA79" s="55"/>
      <c r="AB79" s="55"/>
      <c r="AC79" s="55"/>
      <c r="AD79" s="55"/>
      <c r="AE79" s="55"/>
      <c r="AF79" s="55"/>
      <c r="AG79" s="55"/>
      <c r="AH79" s="55"/>
      <c r="AI79" s="55"/>
      <c r="AJ79" s="55"/>
      <c r="AK79" s="55"/>
      <c r="AL79" s="55"/>
      <c r="AM79" s="55"/>
      <c r="AN79" s="55"/>
      <c r="AO79" s="55"/>
      <c r="AP79" s="55"/>
      <c r="AQ79" s="55"/>
      <c r="AR79" s="55"/>
      <c r="AS79" s="55"/>
      <c r="AT79" s="55"/>
      <c r="AU79" s="55"/>
      <c r="AV79" s="55"/>
      <c r="AW79" s="55"/>
      <c r="AX79" s="55"/>
      <c r="AY79" s="55"/>
      <c r="AZ79" s="55"/>
      <c r="BA79" s="55"/>
      <c r="BB79" s="55"/>
      <c r="BC79" s="55"/>
      <c r="BD79" s="55"/>
      <c r="BE79" s="55"/>
      <c r="BF79" s="55"/>
      <c r="BG79" s="55"/>
      <c r="BH79" s="55"/>
      <c r="BI79" s="55"/>
      <c r="BJ79" s="55"/>
      <c r="BK79" s="55"/>
      <c r="BL79" s="55"/>
      <c r="BM79" s="55"/>
      <c r="BN79" s="55"/>
      <c r="BO79" s="55"/>
      <c r="BP79" s="55"/>
      <c r="BQ79" s="55"/>
      <c r="BR79" s="55"/>
      <c r="BS79" s="55"/>
      <c r="BT79" s="55"/>
      <c r="BU79" s="55"/>
      <c r="BV79" s="55"/>
      <c r="BW79" s="55"/>
      <c r="BX79" s="55"/>
      <c r="BY79" s="55"/>
      <c r="BZ79" s="55"/>
      <c r="CA79" s="55"/>
      <c r="CB79" s="55"/>
      <c r="CC79" s="55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G-1</vt:lpstr>
      <vt:lpstr>G-2</vt:lpstr>
      <vt:lpstr>G-Totales</vt:lpstr>
      <vt:lpstr>DIAGRAMA DE VOL</vt:lpstr>
      <vt:lpstr>'G-1'!Área_de_impresión</vt:lpstr>
      <vt:lpstr>'G-2'!Área_de_impresión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2009-04-23T22:08:24Z</cp:lastPrinted>
  <dcterms:created xsi:type="dcterms:W3CDTF">1998-04-02T13:38:56Z</dcterms:created>
  <dcterms:modified xsi:type="dcterms:W3CDTF">2020-12-11T19:43:28Z</dcterms:modified>
</cp:coreProperties>
</file>